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ranet.sharepoint.com/sites/InformeMonetarioMensual/Documentos compartidos/2025/11. Noviembre/Tablas/"/>
    </mc:Choice>
  </mc:AlternateContent>
  <xr:revisionPtr revIDLastSave="108" documentId="8_{F132A75C-4D4E-4463-954F-9E25CC5698E9}" xr6:coauthVersionLast="47" xr6:coauthVersionMax="47" xr10:uidLastSave="{5AA0B664-1DF6-4400-893F-BFF9E4E8D5AF}"/>
  <bookViews>
    <workbookView xWindow="28680" yWindow="-120" windowWidth="19440" windowHeight="10320" tabRatio="849" xr2:uid="{00000000-000D-0000-FFFF-FFFF00000000}"/>
  </bookViews>
  <sheets>
    <sheet name="Principales Variables" sheetId="30" r:id="rId1"/>
    <sheet name="Tasas de interés" sheetId="31" r:id="rId2"/>
    <sheet name="Efectivo mínimo" sheetId="32" r:id="rId3"/>
  </sheets>
  <definedNames>
    <definedName name="_xlnm.Print_Area" localSheetId="0">'Principales Variables'!#REF!</definedName>
    <definedName name="_xlnm.Print_Area" localSheetId="1">'Tasas de interés'!#REF!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2" l="1"/>
  <c r="D14" i="32"/>
  <c r="C14" i="32"/>
  <c r="D4" i="32"/>
  <c r="C4" i="32" s="1"/>
</calcChain>
</file>

<file path=xl/sharedStrings.xml><?xml version="1.0" encoding="utf-8"?>
<sst xmlns="http://schemas.openxmlformats.org/spreadsheetml/2006/main" count="223" uniqueCount="144">
  <si>
    <t>Otros</t>
  </si>
  <si>
    <t>Resto</t>
  </si>
  <si>
    <t>Adelantos</t>
  </si>
  <si>
    <t>Documentos</t>
  </si>
  <si>
    <t>Hipotecarios</t>
  </si>
  <si>
    <t>Prendarios</t>
  </si>
  <si>
    <t>Personales</t>
  </si>
  <si>
    <t>Tarjetas de Crédito</t>
  </si>
  <si>
    <t>Principales variables monetarias y del sistema financiero</t>
  </si>
  <si>
    <t>Promedios mensuales</t>
  </si>
  <si>
    <t>Mensual</t>
  </si>
  <si>
    <t>Interanual</t>
  </si>
  <si>
    <t>Nominal s.o.</t>
  </si>
  <si>
    <t>Real s.e.</t>
  </si>
  <si>
    <t>Nominal</t>
  </si>
  <si>
    <t>Real</t>
  </si>
  <si>
    <t>Segmento en moneda doméstica</t>
  </si>
  <si>
    <t>Depósitos del sector privado</t>
  </si>
  <si>
    <t>Depósitos a la vista del sector privado</t>
  </si>
  <si>
    <t xml:space="preserve">Remunerados </t>
  </si>
  <si>
    <t>Plazo fijo</t>
  </si>
  <si>
    <t>Tradicionales</t>
  </si>
  <si>
    <t>Precancelables</t>
  </si>
  <si>
    <t>Otros depósitos</t>
  </si>
  <si>
    <t>Agregados monetarios</t>
  </si>
  <si>
    <t xml:space="preserve">    M3 Total</t>
  </si>
  <si>
    <t>Agregados monetarios privados</t>
  </si>
  <si>
    <t>M2 privado</t>
  </si>
  <si>
    <t xml:space="preserve">    M3 privado</t>
  </si>
  <si>
    <t>Préstamos Totales al sector no financiero en pesos</t>
  </si>
  <si>
    <t>Préstamos al sector privado no financiero</t>
  </si>
  <si>
    <t>Tarjetas de crédito</t>
  </si>
  <si>
    <t>Préstamos al sector público no financiero</t>
  </si>
  <si>
    <t>-</t>
  </si>
  <si>
    <t>Depósitos del sector privado no financiero en dólares</t>
  </si>
  <si>
    <t>a la vista</t>
  </si>
  <si>
    <t>a plazo fijo y otros</t>
  </si>
  <si>
    <t>Depósitos del sector público no financiero en dólares</t>
  </si>
  <si>
    <t>Préstamos al sector no financiero en dólares</t>
  </si>
  <si>
    <t>Préstamos al sector privado no financiero en dólares</t>
  </si>
  <si>
    <t>Préstamos al sector público no financiero en dólares</t>
  </si>
  <si>
    <t>Principales variables monetarias vinculadas al BCRA</t>
  </si>
  <si>
    <t>% del PIB</t>
  </si>
  <si>
    <t>mensual</t>
  </si>
  <si>
    <t>interanual</t>
  </si>
  <si>
    <t>Base monetaria</t>
  </si>
  <si>
    <t>Circulación monetaria</t>
  </si>
  <si>
    <t>Circulante en poder del público</t>
  </si>
  <si>
    <t>Efectivo en entidades financieras</t>
  </si>
  <si>
    <t>Cuenta corriente en el BCRA</t>
  </si>
  <si>
    <t>Reservas internacionales del BCRA en dólares</t>
  </si>
  <si>
    <t>Factores de variación promedio mensual</t>
  </si>
  <si>
    <t>Trimestral</t>
  </si>
  <si>
    <t>Contribución</t>
  </si>
  <si>
    <t xml:space="preserve">Otros </t>
  </si>
  <si>
    <t>Compra de divisas</t>
  </si>
  <si>
    <t>Otras operaciones del sector público</t>
  </si>
  <si>
    <t>Efectivo mínimo</t>
  </si>
  <si>
    <t>Nota: El campo "Contribución" se refiere al porcentaje de la variación de cada factor sobre la variable principal correspondiente al mes respecto al cual se está realizando la variación.</t>
  </si>
  <si>
    <t>Depósitos a plazo fijo y otros del sector privado</t>
  </si>
  <si>
    <t>Depósitos del sector no financiero en dólares</t>
  </si>
  <si>
    <t>1 No incluye sector financiero ni residentes en el exterior. Las cifras de préstamos corresponden a información estadística, sin ajustar por fideicomisos financieros.</t>
  </si>
  <si>
    <t>2 Neto de la utilización de fondos unificados.</t>
  </si>
  <si>
    <t>3 Excluye respecto del M2 privado los depósitos a la vista remunerados.</t>
  </si>
  <si>
    <t>4 Se calcula en base a la serie sin estacionalidad del mes y al PIB sin estacionalidad estimado promedio móvil de 3 meses.</t>
  </si>
  <si>
    <t>No Ajustables por CER/UVA/Tipo de cambio</t>
  </si>
  <si>
    <t>DIVA</t>
  </si>
  <si>
    <t>5 No incluye al Banco de Desarrollo de América Latina (CAF) ni al Banco Centroamericano de Integración Económica (BCIE).</t>
  </si>
  <si>
    <t>Tasas de Interés de instrumentos de regulación monetaria</t>
  </si>
  <si>
    <t>Tasas de pases BCRA</t>
  </si>
  <si>
    <t>Activos 1 día</t>
  </si>
  <si>
    <t>Tasas de Interés del Mercado Interbancario</t>
  </si>
  <si>
    <t>Tasas de pases entre terceros rueda REPO a 1 día</t>
  </si>
  <si>
    <t>Monto operado de pases entre terceros rueda REPO (promedio diario)</t>
  </si>
  <si>
    <t>Call en pesos (a 1 día hábil)</t>
  </si>
  <si>
    <t xml:space="preserve">   Tasa</t>
  </si>
  <si>
    <t>Tasas de Interés Pasivas</t>
  </si>
  <si>
    <t>Depósitos a la Vista</t>
  </si>
  <si>
    <t>Remunerados</t>
  </si>
  <si>
    <t xml:space="preserve">Plazo Fijo </t>
  </si>
  <si>
    <t>Personas humanas hasta $1 millón (30-35 días)</t>
  </si>
  <si>
    <t>TM20 Total (más de $20 millones, 30-35 días)</t>
  </si>
  <si>
    <t>TM20 Bancos Privados (más de $20 millones, 30-35 días)</t>
  </si>
  <si>
    <t>Tasas de Interés Activas</t>
  </si>
  <si>
    <t>Préstamos al sector privado no financiero en pesos</t>
  </si>
  <si>
    <t>Adelantos en cuenta corriente</t>
  </si>
  <si>
    <t xml:space="preserve">     1 a 7 días —con acuerdo a empresas— más de $10 millones </t>
  </si>
  <si>
    <t>Documentos a sola firma</t>
  </si>
  <si>
    <t>Tasas de interés del segmento en moneda extranjera</t>
  </si>
  <si>
    <t>Depósitos a plazo fijo en dólares (30 a 44 días)</t>
  </si>
  <si>
    <t>Documentos a sola firma en dólares</t>
  </si>
  <si>
    <t>Tipo de Cambio</t>
  </si>
  <si>
    <t>Var. Mensual (%)</t>
  </si>
  <si>
    <t>TCN peso/ dólar</t>
  </si>
  <si>
    <t>Mayorista (Com. "A" 3.500)</t>
  </si>
  <si>
    <t>TCN peso/ real</t>
  </si>
  <si>
    <t>TCN peso/ euro</t>
  </si>
  <si>
    <t>ITCNM</t>
  </si>
  <si>
    <t>ITCRM</t>
  </si>
  <si>
    <t>Requerimiento e Integración de Efectivo Mínimo</t>
  </si>
  <si>
    <t>Moneda Nacional</t>
  </si>
  <si>
    <t>% de depósitos totales en pesos</t>
  </si>
  <si>
    <t>Exigencia neta de deducciones</t>
  </si>
  <si>
    <t>Integración en cuentas corrientes</t>
  </si>
  <si>
    <t>Moneda Extranjera</t>
  </si>
  <si>
    <t>% de depósitos totales en moneda extranjera</t>
  </si>
  <si>
    <t>Exigencia</t>
  </si>
  <si>
    <t>Integración (incluye defecto de aplicación de recursos)</t>
  </si>
  <si>
    <t>Nota: Las definiciones de los agregados monetarios se pueden encontrar en el Glosario</t>
  </si>
  <si>
    <t xml:space="preserve">   Monto operado (promedio diario)</t>
  </si>
  <si>
    <t>Cifras en miles de millones, expresadas en la moneda de origen. Cifras provisorias y sujetos a revisión.</t>
  </si>
  <si>
    <t>Cifras en miles de milliones, expresadas en la moneda de origen. Cifras provisorias y sujetos a revisión.</t>
  </si>
  <si>
    <t>Sector Público</t>
  </si>
  <si>
    <t>Saldo Pasivos remunerados en moneda extranjera</t>
  </si>
  <si>
    <t>Tipo de pase</t>
  </si>
  <si>
    <t xml:space="preserve"> </t>
  </si>
  <si>
    <t>Sector Externo (incluye compras netas al S. Público)</t>
  </si>
  <si>
    <r>
      <t>% del PIB</t>
    </r>
    <r>
      <rPr>
        <b/>
        <vertAlign val="superscript"/>
        <sz val="11"/>
        <color theme="0"/>
        <rFont val="Roboto Condensed"/>
      </rPr>
      <t>4</t>
    </r>
  </si>
  <si>
    <r>
      <t>Depósitos Totales del sector no financiero en pesos</t>
    </r>
    <r>
      <rPr>
        <b/>
        <vertAlign val="superscript"/>
        <sz val="10"/>
        <rFont val="Roboto Condensed"/>
      </rPr>
      <t>1</t>
    </r>
  </si>
  <si>
    <t>No Remunerados</t>
  </si>
  <si>
    <r>
      <t>Depósitos del sector público</t>
    </r>
    <r>
      <rPr>
        <i/>
        <vertAlign val="superscript"/>
        <sz val="10"/>
        <rFont val="Roboto Condensed"/>
      </rPr>
      <t>2</t>
    </r>
  </si>
  <si>
    <r>
      <t>Segmento en moneda extranjera</t>
    </r>
    <r>
      <rPr>
        <b/>
        <vertAlign val="superscript"/>
        <sz val="12"/>
        <color theme="4"/>
        <rFont val="Roboto Condensed Bold"/>
      </rPr>
      <t>1</t>
    </r>
  </si>
  <si>
    <r>
      <t>Minorista</t>
    </r>
    <r>
      <rPr>
        <vertAlign val="superscript"/>
        <sz val="10"/>
        <rFont val="Roboto Condensed"/>
      </rPr>
      <t>1</t>
    </r>
  </si>
  <si>
    <t>(1) Posición = Integración - Exigencia</t>
  </si>
  <si>
    <t>LEFI</t>
  </si>
  <si>
    <t>Tasa de Politica Monetaria</t>
  </si>
  <si>
    <t>Tasas en porcentaje nominal anual (salvo especificación en contrario) y montos en miles de millones. Promedios mensuales.</t>
  </si>
  <si>
    <t>LEFI en BCRA (valor técnico)</t>
  </si>
  <si>
    <t>M2 Total</t>
  </si>
  <si>
    <r>
      <t>Organismos internacionales</t>
    </r>
    <r>
      <rPr>
        <vertAlign val="superscript"/>
        <sz val="10"/>
        <rFont val="Roboto Condensed"/>
      </rPr>
      <t>5</t>
    </r>
  </si>
  <si>
    <r>
      <t>Reservas Internacionales del BCRA</t>
    </r>
    <r>
      <rPr>
        <b/>
        <vertAlign val="superscript"/>
        <sz val="10"/>
        <rFont val="Roboto Condensed"/>
      </rPr>
      <t xml:space="preserve"> </t>
    </r>
    <r>
      <rPr>
        <b/>
        <sz val="10"/>
        <rFont val="Roboto Condensed"/>
      </rPr>
      <t>(en millones)</t>
    </r>
  </si>
  <si>
    <t>TAMAR Total ($1000 millones y más, 30-35 días)</t>
  </si>
  <si>
    <t>TAMAR Bancos Privados ($1000 millones y más, 30-35 días)</t>
  </si>
  <si>
    <t>Acumulado en 2025</t>
  </si>
  <si>
    <t/>
  </si>
  <si>
    <r>
      <t>M2 privado transaccional</t>
    </r>
    <r>
      <rPr>
        <vertAlign val="superscript"/>
        <sz val="10"/>
        <rFont val="Roboto Condensed"/>
      </rPr>
      <t>3</t>
    </r>
  </si>
  <si>
    <t>acumulado en 2025</t>
  </si>
  <si>
    <t>Acumulado 2025</t>
  </si>
  <si>
    <t>Integración con títulos públicos</t>
  </si>
  <si>
    <t>Ajustables por CER/UVA/Tipo de cambio</t>
  </si>
  <si>
    <t>TEA nov-25</t>
  </si>
  <si>
    <t>1 El Tipo de Cambio Minorista de Referencia ofrecido en la Ciudad Autónoma de Buenos Aires se calcula considerando los tipos de cambio comprador y vendedor anotados por las entidades adheridas, ponderados por su participación en el mercado minorista. (Comunicación "B" 9791)</t>
  </si>
  <si>
    <r>
      <t xml:space="preserve">Posición </t>
    </r>
    <r>
      <rPr>
        <vertAlign val="superscript"/>
        <sz val="10"/>
        <rFont val="Roboto Condensed"/>
      </rPr>
      <t>(1)</t>
    </r>
  </si>
  <si>
    <t>Variaciones porcentuales promedio de nov-25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</si>
</sst>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0.0%"/>
    <numFmt numFmtId="165" formatCode="[$-F400]h:mm:ss\ AM/PM"/>
    <numFmt numFmtId="166" formatCode="#,##0.0"/>
    <numFmt numFmtId="167" formatCode="#,##0.0,"/>
  </numFmts>
  <fonts count="31" x14ac:knownFonts="1">
    <font>
      <sz val="10"/>
      <name val="Gill Sans MT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sz val="10"/>
      <name val="Arial"/>
      <family val="2"/>
    </font>
    <font>
      <sz val="10"/>
      <name val="Comic Sans MS"/>
      <family val="4"/>
    </font>
    <font>
      <sz val="10"/>
      <name val="Roboto Condensed"/>
    </font>
    <font>
      <b/>
      <sz val="10"/>
      <name val="Roboto Condensed"/>
    </font>
    <font>
      <sz val="9"/>
      <name val="Roboto Condensed"/>
    </font>
    <font>
      <sz val="10"/>
      <name val="Arial"/>
      <family val="2"/>
    </font>
    <font>
      <sz val="10"/>
      <color indexed="10"/>
      <name val="Roboto Condensed"/>
    </font>
    <font>
      <b/>
      <sz val="10"/>
      <color indexed="10"/>
      <name val="Roboto Condensed"/>
    </font>
    <font>
      <vertAlign val="superscript"/>
      <sz val="9"/>
      <color indexed="10"/>
      <name val="Roboto Condensed"/>
    </font>
    <font>
      <sz val="10"/>
      <color indexed="10"/>
      <name val="Gill Sans MT"/>
      <family val="2"/>
    </font>
    <font>
      <sz val="8"/>
      <color indexed="10"/>
      <name val="Roboto Condensed"/>
    </font>
    <font>
      <sz val="14"/>
      <name val="Roboto Condensed"/>
    </font>
    <font>
      <b/>
      <sz val="11"/>
      <color theme="0"/>
      <name val="Roboto Condensed"/>
    </font>
    <font>
      <b/>
      <vertAlign val="superscript"/>
      <sz val="11"/>
      <color theme="0"/>
      <name val="Roboto Condensed"/>
    </font>
    <font>
      <b/>
      <sz val="12"/>
      <color theme="4"/>
      <name val="Roboto Condensed Bold"/>
    </font>
    <font>
      <b/>
      <vertAlign val="superscript"/>
      <sz val="10"/>
      <name val="Roboto Condensed"/>
    </font>
    <font>
      <b/>
      <i/>
      <sz val="10"/>
      <name val="Roboto Condensed"/>
    </font>
    <font>
      <i/>
      <vertAlign val="superscript"/>
      <sz val="10"/>
      <name val="Roboto Condensed"/>
    </font>
    <font>
      <vertAlign val="superscript"/>
      <sz val="10"/>
      <name val="Roboto Condensed"/>
    </font>
    <font>
      <b/>
      <vertAlign val="superscript"/>
      <sz val="12"/>
      <color theme="4"/>
      <name val="Roboto Condensed Bold"/>
    </font>
    <font>
      <b/>
      <sz val="10"/>
      <color theme="0"/>
      <name val="Roboto Condensed"/>
    </font>
    <font>
      <sz val="10"/>
      <color theme="0"/>
      <name val="Roboto Condensed"/>
    </font>
    <font>
      <sz val="12"/>
      <name val="Roboto Condensed"/>
    </font>
    <font>
      <b/>
      <sz val="10"/>
      <color theme="1"/>
      <name val="Roboto Condensed"/>
    </font>
    <font>
      <i/>
      <sz val="10"/>
      <name val="Roboto Condensed"/>
    </font>
    <font>
      <b/>
      <sz val="11"/>
      <color theme="4"/>
      <name val="Roboto Condensed"/>
    </font>
    <font>
      <sz val="10"/>
      <color theme="4"/>
      <name val="Roboto Condensed"/>
    </font>
    <font>
      <vertAlign val="superscript"/>
      <sz val="9"/>
      <name val="Roboto Condensed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30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8" fillId="0" borderId="0"/>
    <xf numFmtId="44" fontId="2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4" borderId="0" xfId="0" applyFill="1"/>
    <xf numFmtId="17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0" fontId="2" fillId="4" borderId="0" xfId="0" applyFont="1" applyFill="1"/>
    <xf numFmtId="0" fontId="5" fillId="4" borderId="0" xfId="0" applyFont="1" applyFill="1"/>
    <xf numFmtId="0" fontId="9" fillId="4" borderId="0" xfId="0" applyFont="1" applyFill="1"/>
    <xf numFmtId="0" fontId="2" fillId="0" borderId="0" xfId="0" applyFont="1"/>
    <xf numFmtId="0" fontId="6" fillId="4" borderId="0" xfId="0" applyFont="1" applyFill="1"/>
    <xf numFmtId="0" fontId="10" fillId="4" borderId="0" xfId="0" applyFont="1" applyFill="1"/>
    <xf numFmtId="0" fontId="2" fillId="4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11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3" fillId="4" borderId="0" xfId="0" applyFont="1" applyFill="1"/>
    <xf numFmtId="0" fontId="14" fillId="0" borderId="0" xfId="0" applyFont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indent="2"/>
    </xf>
    <xf numFmtId="167" fontId="6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3"/>
    </xf>
    <xf numFmtId="167" fontId="5" fillId="4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 indent="4"/>
    </xf>
    <xf numFmtId="167" fontId="5" fillId="3" borderId="0" xfId="0" applyNumberFormat="1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 indent="4"/>
    </xf>
    <xf numFmtId="0" fontId="5" fillId="3" borderId="0" xfId="0" applyFont="1" applyFill="1" applyAlignment="1">
      <alignment horizontal="left" vertical="center" indent="4"/>
    </xf>
    <xf numFmtId="0" fontId="19" fillId="4" borderId="0" xfId="0" applyFont="1" applyFill="1" applyAlignment="1">
      <alignment horizontal="left" vertical="center" indent="4"/>
    </xf>
    <xf numFmtId="0" fontId="5" fillId="4" borderId="0" xfId="0" applyFont="1" applyFill="1" applyAlignment="1">
      <alignment horizontal="left" vertical="center" indent="5"/>
    </xf>
    <xf numFmtId="0" fontId="5" fillId="3" borderId="0" xfId="0" applyFont="1" applyFill="1" applyAlignment="1">
      <alignment horizontal="left" vertical="center" indent="5"/>
    </xf>
    <xf numFmtId="0" fontId="5" fillId="4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indent="6"/>
    </xf>
    <xf numFmtId="0" fontId="5" fillId="3" borderId="0" xfId="0" applyFont="1" applyFill="1" applyAlignment="1">
      <alignment horizontal="left" vertical="center" wrapText="1" indent="2"/>
    </xf>
    <xf numFmtId="0" fontId="5" fillId="3" borderId="0" xfId="0" applyFont="1" applyFill="1" applyAlignment="1">
      <alignment horizontal="left" vertical="center" indent="3"/>
    </xf>
    <xf numFmtId="167" fontId="6" fillId="4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 vertical="center"/>
    </xf>
    <xf numFmtId="164" fontId="6" fillId="4" borderId="0" xfId="1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3"/>
    </xf>
    <xf numFmtId="0" fontId="5" fillId="3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167" fontId="6" fillId="0" borderId="0" xfId="0" applyNumberFormat="1" applyFont="1" applyAlignment="1">
      <alignment horizontal="center" vertical="center"/>
    </xf>
    <xf numFmtId="0" fontId="5" fillId="4" borderId="0" xfId="0" applyFont="1" applyFill="1" applyAlignment="1">
      <alignment horizontal="left" vertical="center" indent="2"/>
    </xf>
    <xf numFmtId="164" fontId="6" fillId="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17" fontId="23" fillId="2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4" fontId="5" fillId="3" borderId="0" xfId="0" applyNumberFormat="1" applyFont="1" applyFill="1" applyAlignment="1">
      <alignment horizontal="center" vertical="center"/>
    </xf>
    <xf numFmtId="4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3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166" fontId="5" fillId="3" borderId="0" xfId="0" applyNumberFormat="1" applyFont="1" applyFill="1" applyAlignment="1">
      <alignment horizontal="center" vertical="center"/>
    </xf>
    <xf numFmtId="0" fontId="27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left" vertical="center" indent="1"/>
    </xf>
    <xf numFmtId="166" fontId="5" fillId="4" borderId="0" xfId="0" quotePrefix="1" applyNumberFormat="1" applyFont="1" applyFill="1" applyAlignment="1">
      <alignment horizontal="center" vertical="center"/>
    </xf>
    <xf numFmtId="166" fontId="5" fillId="3" borderId="0" xfId="0" quotePrefix="1" applyNumberFormat="1" applyFont="1" applyFill="1" applyAlignment="1">
      <alignment horizontal="center" vertical="center"/>
    </xf>
    <xf numFmtId="166" fontId="5" fillId="4" borderId="0" xfId="0" quotePrefix="1" applyNumberFormat="1" applyFont="1" applyFill="1" applyAlignment="1">
      <alignment horizontal="center"/>
    </xf>
    <xf numFmtId="0" fontId="15" fillId="2" borderId="5" xfId="0" applyFont="1" applyFill="1" applyBorder="1" applyAlignment="1">
      <alignment horizontal="center" vertical="center" wrapText="1"/>
    </xf>
    <xf numFmtId="44" fontId="6" fillId="0" borderId="0" xfId="229" applyFont="1" applyAlignment="1">
      <alignment horizontal="center" vertical="center"/>
    </xf>
    <xf numFmtId="164" fontId="5" fillId="3" borderId="0" xfId="1" applyNumberFormat="1" applyFont="1" applyFill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164" fontId="5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indent="2"/>
    </xf>
    <xf numFmtId="164" fontId="5" fillId="4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 indent="2"/>
    </xf>
    <xf numFmtId="167" fontId="5" fillId="3" borderId="1" xfId="0" applyNumberFormat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 indent="3"/>
    </xf>
    <xf numFmtId="0" fontId="19" fillId="3" borderId="1" xfId="0" applyFont="1" applyFill="1" applyBorder="1" applyAlignment="1">
      <alignment horizontal="left" vertical="center" indent="3"/>
    </xf>
    <xf numFmtId="167" fontId="6" fillId="3" borderId="1" xfId="0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5" fontId="5" fillId="4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17" fontId="23" fillId="2" borderId="9" xfId="0" applyNumberFormat="1" applyFont="1" applyFill="1" applyBorder="1" applyAlignment="1">
      <alignment horizontal="center" vertical="distributed" wrapText="1"/>
    </xf>
    <xf numFmtId="17" fontId="23" fillId="2" borderId="10" xfId="0" applyNumberFormat="1" applyFont="1" applyFill="1" applyBorder="1" applyAlignment="1">
      <alignment horizontal="center" vertical="distributed" wrapText="1"/>
    </xf>
    <xf numFmtId="17" fontId="23" fillId="2" borderId="3" xfId="0" applyNumberFormat="1" applyFont="1" applyFill="1" applyBorder="1" applyAlignment="1">
      <alignment horizontal="center" vertical="center" wrapText="1"/>
    </xf>
    <xf numFmtId="17" fontId="23" fillId="2" borderId="0" xfId="0" applyNumberFormat="1" applyFont="1" applyFill="1" applyAlignment="1">
      <alignment horizontal="center" vertical="center" wrapText="1"/>
    </xf>
    <xf numFmtId="17" fontId="23" fillId="2" borderId="11" xfId="0" applyNumberFormat="1" applyFont="1" applyFill="1" applyBorder="1" applyAlignment="1">
      <alignment horizontal="center" vertical="center" wrapText="1"/>
    </xf>
    <xf numFmtId="17" fontId="23" fillId="2" borderId="5" xfId="0" applyNumberFormat="1" applyFont="1" applyFill="1" applyBorder="1" applyAlignment="1">
      <alignment horizontal="center" vertical="center" wrapText="1"/>
    </xf>
    <xf numFmtId="17" fontId="24" fillId="2" borderId="7" xfId="0" applyNumberFormat="1" applyFont="1" applyFill="1" applyBorder="1" applyAlignment="1">
      <alignment horizontal="center" vertical="center" wrapText="1"/>
    </xf>
    <xf numFmtId="17" fontId="24" fillId="2" borderId="8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left" vertical="center" indent="1"/>
    </xf>
    <xf numFmtId="17" fontId="15" fillId="2" borderId="0" xfId="0" applyNumberFormat="1" applyFont="1" applyFill="1" applyAlignment="1">
      <alignment horizontal="center" vertical="distributed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" fontId="15" fillId="2" borderId="5" xfId="0" applyNumberFormat="1" applyFont="1" applyFill="1" applyBorder="1" applyAlignment="1">
      <alignment horizontal="center" vertical="center" wrapText="1"/>
    </xf>
    <xf numFmtId="17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7" fontId="15" fillId="2" borderId="0" xfId="0" applyNumberFormat="1" applyFont="1" applyFill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left" wrapText="1"/>
    </xf>
  </cellXfs>
  <cellStyles count="230">
    <cellStyle name="Moneda" xfId="229" builtinId="4"/>
    <cellStyle name="Normal" xfId="0" builtinId="0"/>
    <cellStyle name="Normal 10" xfId="3" xr:uid="{00000000-0005-0000-0000-000002000000}"/>
    <cellStyle name="Normal 100" xfId="4" xr:uid="{00000000-0005-0000-0000-000003000000}"/>
    <cellStyle name="Normal 101" xfId="5" xr:uid="{00000000-0005-0000-0000-000004000000}"/>
    <cellStyle name="Normal 102" xfId="6" xr:uid="{00000000-0005-0000-0000-000005000000}"/>
    <cellStyle name="Normal 103" xfId="7" xr:uid="{00000000-0005-0000-0000-000006000000}"/>
    <cellStyle name="Normal 104" xfId="8" xr:uid="{00000000-0005-0000-0000-000007000000}"/>
    <cellStyle name="Normal 105" xfId="9" xr:uid="{00000000-0005-0000-0000-000008000000}"/>
    <cellStyle name="Normal 106" xfId="10" xr:uid="{00000000-0005-0000-0000-000009000000}"/>
    <cellStyle name="Normal 107" xfId="11" xr:uid="{00000000-0005-0000-0000-00000A000000}"/>
    <cellStyle name="Normal 108" xfId="12" xr:uid="{00000000-0005-0000-0000-00000B000000}"/>
    <cellStyle name="Normal 109" xfId="13" xr:uid="{00000000-0005-0000-0000-00000C000000}"/>
    <cellStyle name="Normal 11" xfId="14" xr:uid="{00000000-0005-0000-0000-00000D000000}"/>
    <cellStyle name="Normal 110" xfId="15" xr:uid="{00000000-0005-0000-0000-00000E000000}"/>
    <cellStyle name="Normal 111" xfId="16" xr:uid="{00000000-0005-0000-0000-00000F000000}"/>
    <cellStyle name="Normal 112" xfId="17" xr:uid="{00000000-0005-0000-0000-000010000000}"/>
    <cellStyle name="Normal 113" xfId="18" xr:uid="{00000000-0005-0000-0000-000011000000}"/>
    <cellStyle name="Normal 114" xfId="19" xr:uid="{00000000-0005-0000-0000-000012000000}"/>
    <cellStyle name="Normal 115" xfId="20" xr:uid="{00000000-0005-0000-0000-000013000000}"/>
    <cellStyle name="Normal 116" xfId="21" xr:uid="{00000000-0005-0000-0000-000014000000}"/>
    <cellStyle name="Normal 117" xfId="22" xr:uid="{00000000-0005-0000-0000-000015000000}"/>
    <cellStyle name="Normal 118" xfId="23" xr:uid="{00000000-0005-0000-0000-000016000000}"/>
    <cellStyle name="Normal 119" xfId="24" xr:uid="{00000000-0005-0000-0000-000017000000}"/>
    <cellStyle name="Normal 12" xfId="25" xr:uid="{00000000-0005-0000-0000-000018000000}"/>
    <cellStyle name="Normal 120" xfId="26" xr:uid="{00000000-0005-0000-0000-000019000000}"/>
    <cellStyle name="Normal 121" xfId="27" xr:uid="{00000000-0005-0000-0000-00001A000000}"/>
    <cellStyle name="Normal 122" xfId="28" xr:uid="{00000000-0005-0000-0000-00001B000000}"/>
    <cellStyle name="Normal 123" xfId="29" xr:uid="{00000000-0005-0000-0000-00001C000000}"/>
    <cellStyle name="Normal 124" xfId="30" xr:uid="{00000000-0005-0000-0000-00001D000000}"/>
    <cellStyle name="Normal 125" xfId="31" xr:uid="{00000000-0005-0000-0000-00001E000000}"/>
    <cellStyle name="Normal 126" xfId="32" xr:uid="{00000000-0005-0000-0000-00001F000000}"/>
    <cellStyle name="Normal 127" xfId="33" xr:uid="{00000000-0005-0000-0000-000020000000}"/>
    <cellStyle name="Normal 128" xfId="34" xr:uid="{00000000-0005-0000-0000-000021000000}"/>
    <cellStyle name="Normal 129" xfId="35" xr:uid="{00000000-0005-0000-0000-000022000000}"/>
    <cellStyle name="Normal 13" xfId="36" xr:uid="{00000000-0005-0000-0000-000023000000}"/>
    <cellStyle name="Normal 130" xfId="37" xr:uid="{00000000-0005-0000-0000-000024000000}"/>
    <cellStyle name="Normal 131" xfId="38" xr:uid="{00000000-0005-0000-0000-000025000000}"/>
    <cellStyle name="Normal 132" xfId="39" xr:uid="{00000000-0005-0000-0000-000026000000}"/>
    <cellStyle name="Normal 133" xfId="40" xr:uid="{00000000-0005-0000-0000-000027000000}"/>
    <cellStyle name="Normal 134" xfId="41" xr:uid="{00000000-0005-0000-0000-000028000000}"/>
    <cellStyle name="Normal 135" xfId="42" xr:uid="{00000000-0005-0000-0000-000029000000}"/>
    <cellStyle name="Normal 136" xfId="43" xr:uid="{00000000-0005-0000-0000-00002A000000}"/>
    <cellStyle name="Normal 137" xfId="44" xr:uid="{00000000-0005-0000-0000-00002B000000}"/>
    <cellStyle name="Normal 138" xfId="45" xr:uid="{00000000-0005-0000-0000-00002C000000}"/>
    <cellStyle name="Normal 139" xfId="46" xr:uid="{00000000-0005-0000-0000-00002D000000}"/>
    <cellStyle name="Normal 14" xfId="47" xr:uid="{00000000-0005-0000-0000-00002E000000}"/>
    <cellStyle name="Normal 140" xfId="48" xr:uid="{00000000-0005-0000-0000-00002F000000}"/>
    <cellStyle name="Normal 141" xfId="49" xr:uid="{00000000-0005-0000-0000-000030000000}"/>
    <cellStyle name="Normal 142" xfId="50" xr:uid="{00000000-0005-0000-0000-000031000000}"/>
    <cellStyle name="Normal 143" xfId="51" xr:uid="{00000000-0005-0000-0000-000032000000}"/>
    <cellStyle name="Normal 144" xfId="52" xr:uid="{00000000-0005-0000-0000-000033000000}"/>
    <cellStyle name="Normal 145" xfId="53" xr:uid="{00000000-0005-0000-0000-000034000000}"/>
    <cellStyle name="Normal 146" xfId="54" xr:uid="{00000000-0005-0000-0000-000035000000}"/>
    <cellStyle name="Normal 147" xfId="55" xr:uid="{00000000-0005-0000-0000-000036000000}"/>
    <cellStyle name="Normal 148" xfId="56" xr:uid="{00000000-0005-0000-0000-000037000000}"/>
    <cellStyle name="Normal 149" xfId="57" xr:uid="{00000000-0005-0000-0000-000038000000}"/>
    <cellStyle name="Normal 15" xfId="58" xr:uid="{00000000-0005-0000-0000-000039000000}"/>
    <cellStyle name="Normal 150" xfId="59" xr:uid="{00000000-0005-0000-0000-00003A000000}"/>
    <cellStyle name="Normal 151" xfId="60" xr:uid="{00000000-0005-0000-0000-00003B000000}"/>
    <cellStyle name="Normal 152" xfId="61" xr:uid="{00000000-0005-0000-0000-00003C000000}"/>
    <cellStyle name="Normal 153" xfId="62" xr:uid="{00000000-0005-0000-0000-00003D000000}"/>
    <cellStyle name="Normal 154" xfId="63" xr:uid="{00000000-0005-0000-0000-00003E000000}"/>
    <cellStyle name="Normal 155" xfId="64" xr:uid="{00000000-0005-0000-0000-00003F000000}"/>
    <cellStyle name="Normal 156" xfId="65" xr:uid="{00000000-0005-0000-0000-000040000000}"/>
    <cellStyle name="Normal 157" xfId="66" xr:uid="{00000000-0005-0000-0000-000041000000}"/>
    <cellStyle name="Normal 158" xfId="67" xr:uid="{00000000-0005-0000-0000-000042000000}"/>
    <cellStyle name="Normal 159" xfId="68" xr:uid="{00000000-0005-0000-0000-000043000000}"/>
    <cellStyle name="Normal 16" xfId="69" xr:uid="{00000000-0005-0000-0000-000044000000}"/>
    <cellStyle name="Normal 160" xfId="70" xr:uid="{00000000-0005-0000-0000-000045000000}"/>
    <cellStyle name="Normal 161" xfId="71" xr:uid="{00000000-0005-0000-0000-000046000000}"/>
    <cellStyle name="Normal 162" xfId="72" xr:uid="{00000000-0005-0000-0000-000047000000}"/>
    <cellStyle name="Normal 163" xfId="73" xr:uid="{00000000-0005-0000-0000-000048000000}"/>
    <cellStyle name="Normal 164" xfId="74" xr:uid="{00000000-0005-0000-0000-000049000000}"/>
    <cellStyle name="Normal 165" xfId="75" xr:uid="{00000000-0005-0000-0000-00004A000000}"/>
    <cellStyle name="Normal 166" xfId="2" xr:uid="{00000000-0005-0000-0000-00004B000000}"/>
    <cellStyle name="Normal 167" xfId="228" xr:uid="{51887B46-80E4-439D-9894-976879C6BB2D}"/>
    <cellStyle name="Normal 17" xfId="76" xr:uid="{00000000-0005-0000-0000-00004C000000}"/>
    <cellStyle name="Normal 18" xfId="77" xr:uid="{00000000-0005-0000-0000-00004D000000}"/>
    <cellStyle name="Normal 19" xfId="78" xr:uid="{00000000-0005-0000-0000-00004E000000}"/>
    <cellStyle name="Normal 2" xfId="79" xr:uid="{00000000-0005-0000-0000-00004F000000}"/>
    <cellStyle name="Normal 2 10" xfId="80" xr:uid="{00000000-0005-0000-0000-000050000000}"/>
    <cellStyle name="Normal 2 11" xfId="81" xr:uid="{00000000-0005-0000-0000-000051000000}"/>
    <cellStyle name="Normal 2 12" xfId="82" xr:uid="{00000000-0005-0000-0000-000052000000}"/>
    <cellStyle name="Normal 2 13" xfId="83" xr:uid="{00000000-0005-0000-0000-000053000000}"/>
    <cellStyle name="Normal 2 14" xfId="84" xr:uid="{00000000-0005-0000-0000-000054000000}"/>
    <cellStyle name="Normal 2 15" xfId="85" xr:uid="{00000000-0005-0000-0000-000055000000}"/>
    <cellStyle name="Normal 2 16" xfId="86" xr:uid="{00000000-0005-0000-0000-000056000000}"/>
    <cellStyle name="Normal 2 17" xfId="87" xr:uid="{00000000-0005-0000-0000-000057000000}"/>
    <cellStyle name="Normal 2 18" xfId="88" xr:uid="{00000000-0005-0000-0000-000058000000}"/>
    <cellStyle name="Normal 2 19" xfId="89" xr:uid="{00000000-0005-0000-0000-000059000000}"/>
    <cellStyle name="Normal 2 2" xfId="90" xr:uid="{00000000-0005-0000-0000-00005A000000}"/>
    <cellStyle name="Normal 2 20" xfId="91" xr:uid="{00000000-0005-0000-0000-00005B000000}"/>
    <cellStyle name="Normal 2 21" xfId="92" xr:uid="{00000000-0005-0000-0000-00005C000000}"/>
    <cellStyle name="Normal 2 22" xfId="93" xr:uid="{00000000-0005-0000-0000-00005D000000}"/>
    <cellStyle name="Normal 2 23" xfId="94" xr:uid="{00000000-0005-0000-0000-00005E000000}"/>
    <cellStyle name="Normal 2 24" xfId="95" xr:uid="{00000000-0005-0000-0000-00005F000000}"/>
    <cellStyle name="Normal 2 25" xfId="96" xr:uid="{00000000-0005-0000-0000-000060000000}"/>
    <cellStyle name="Normal 2 26" xfId="97" xr:uid="{00000000-0005-0000-0000-000061000000}"/>
    <cellStyle name="Normal 2 27" xfId="98" xr:uid="{00000000-0005-0000-0000-000062000000}"/>
    <cellStyle name="Normal 2 28" xfId="99" xr:uid="{00000000-0005-0000-0000-000063000000}"/>
    <cellStyle name="Normal 2 29" xfId="100" xr:uid="{00000000-0005-0000-0000-000064000000}"/>
    <cellStyle name="Normal 2 3" xfId="101" xr:uid="{00000000-0005-0000-0000-000065000000}"/>
    <cellStyle name="Normal 2 30" xfId="102" xr:uid="{00000000-0005-0000-0000-000066000000}"/>
    <cellStyle name="Normal 2 31" xfId="103" xr:uid="{00000000-0005-0000-0000-000067000000}"/>
    <cellStyle name="Normal 2 32" xfId="104" xr:uid="{00000000-0005-0000-0000-000068000000}"/>
    <cellStyle name="Normal 2 33" xfId="105" xr:uid="{00000000-0005-0000-0000-000069000000}"/>
    <cellStyle name="Normal 2 34" xfId="106" xr:uid="{00000000-0005-0000-0000-00006A000000}"/>
    <cellStyle name="Normal 2 35" xfId="107" xr:uid="{00000000-0005-0000-0000-00006B000000}"/>
    <cellStyle name="Normal 2 36" xfId="108" xr:uid="{00000000-0005-0000-0000-00006C000000}"/>
    <cellStyle name="Normal 2 37" xfId="109" xr:uid="{00000000-0005-0000-0000-00006D000000}"/>
    <cellStyle name="Normal 2 38" xfId="110" xr:uid="{00000000-0005-0000-0000-00006E000000}"/>
    <cellStyle name="Normal 2 39" xfId="111" xr:uid="{00000000-0005-0000-0000-00006F000000}"/>
    <cellStyle name="Normal 2 4" xfId="112" xr:uid="{00000000-0005-0000-0000-000070000000}"/>
    <cellStyle name="Normal 2 40" xfId="113" xr:uid="{00000000-0005-0000-0000-000071000000}"/>
    <cellStyle name="Normal 2 41" xfId="114" xr:uid="{00000000-0005-0000-0000-000072000000}"/>
    <cellStyle name="Normal 2 42" xfId="115" xr:uid="{00000000-0005-0000-0000-000073000000}"/>
    <cellStyle name="Normal 2 43" xfId="116" xr:uid="{00000000-0005-0000-0000-000074000000}"/>
    <cellStyle name="Normal 2 44" xfId="117" xr:uid="{00000000-0005-0000-0000-000075000000}"/>
    <cellStyle name="Normal 2 45" xfId="118" xr:uid="{00000000-0005-0000-0000-000076000000}"/>
    <cellStyle name="Normal 2 46" xfId="119" xr:uid="{00000000-0005-0000-0000-000077000000}"/>
    <cellStyle name="Normal 2 47" xfId="120" xr:uid="{00000000-0005-0000-0000-000078000000}"/>
    <cellStyle name="Normal 2 48" xfId="121" xr:uid="{00000000-0005-0000-0000-000079000000}"/>
    <cellStyle name="Normal 2 49" xfId="122" xr:uid="{00000000-0005-0000-0000-00007A000000}"/>
    <cellStyle name="Normal 2 5" xfId="123" xr:uid="{00000000-0005-0000-0000-00007B000000}"/>
    <cellStyle name="Normal 2 50" xfId="124" xr:uid="{00000000-0005-0000-0000-00007C000000}"/>
    <cellStyle name="Normal 2 51" xfId="125" xr:uid="{00000000-0005-0000-0000-00007D000000}"/>
    <cellStyle name="Normal 2 6" xfId="126" xr:uid="{00000000-0005-0000-0000-00007E000000}"/>
    <cellStyle name="Normal 2 7" xfId="127" xr:uid="{00000000-0005-0000-0000-00007F000000}"/>
    <cellStyle name="Normal 2 8" xfId="128" xr:uid="{00000000-0005-0000-0000-000080000000}"/>
    <cellStyle name="Normal 2 9" xfId="129" xr:uid="{00000000-0005-0000-0000-000081000000}"/>
    <cellStyle name="Normal 20" xfId="130" xr:uid="{00000000-0005-0000-0000-000082000000}"/>
    <cellStyle name="Normal 21" xfId="131" xr:uid="{00000000-0005-0000-0000-000083000000}"/>
    <cellStyle name="Normal 22" xfId="132" xr:uid="{00000000-0005-0000-0000-000084000000}"/>
    <cellStyle name="Normal 23" xfId="133" xr:uid="{00000000-0005-0000-0000-000085000000}"/>
    <cellStyle name="Normal 24" xfId="134" xr:uid="{00000000-0005-0000-0000-000086000000}"/>
    <cellStyle name="Normal 25" xfId="135" xr:uid="{00000000-0005-0000-0000-000087000000}"/>
    <cellStyle name="Normal 26" xfId="136" xr:uid="{00000000-0005-0000-0000-000088000000}"/>
    <cellStyle name="Normal 27" xfId="137" xr:uid="{00000000-0005-0000-0000-000089000000}"/>
    <cellStyle name="Normal 28" xfId="138" xr:uid="{00000000-0005-0000-0000-00008A000000}"/>
    <cellStyle name="Normal 29" xfId="139" xr:uid="{00000000-0005-0000-0000-00008B000000}"/>
    <cellStyle name="Normal 3" xfId="140" xr:uid="{00000000-0005-0000-0000-00008C000000}"/>
    <cellStyle name="Normal 3 10" xfId="141" xr:uid="{00000000-0005-0000-0000-00008D000000}"/>
    <cellStyle name="Normal 3 2" xfId="142" xr:uid="{00000000-0005-0000-0000-00008E000000}"/>
    <cellStyle name="Normal 3 3" xfId="143" xr:uid="{00000000-0005-0000-0000-00008F000000}"/>
    <cellStyle name="Normal 3 4" xfId="144" xr:uid="{00000000-0005-0000-0000-000090000000}"/>
    <cellStyle name="Normal 3 5" xfId="145" xr:uid="{00000000-0005-0000-0000-000091000000}"/>
    <cellStyle name="Normal 3 6" xfId="146" xr:uid="{00000000-0005-0000-0000-000092000000}"/>
    <cellStyle name="Normal 3 7" xfId="147" xr:uid="{00000000-0005-0000-0000-000093000000}"/>
    <cellStyle name="Normal 3 8" xfId="148" xr:uid="{00000000-0005-0000-0000-000094000000}"/>
    <cellStyle name="Normal 3 9" xfId="149" xr:uid="{00000000-0005-0000-0000-000095000000}"/>
    <cellStyle name="Normal 30" xfId="150" xr:uid="{00000000-0005-0000-0000-000096000000}"/>
    <cellStyle name="Normal 31" xfId="151" xr:uid="{00000000-0005-0000-0000-000097000000}"/>
    <cellStyle name="Normal 32" xfId="152" xr:uid="{00000000-0005-0000-0000-000098000000}"/>
    <cellStyle name="Normal 33" xfId="153" xr:uid="{00000000-0005-0000-0000-000099000000}"/>
    <cellStyle name="Normal 34" xfId="154" xr:uid="{00000000-0005-0000-0000-00009A000000}"/>
    <cellStyle name="Normal 35" xfId="155" xr:uid="{00000000-0005-0000-0000-00009B000000}"/>
    <cellStyle name="Normal 36" xfId="156" xr:uid="{00000000-0005-0000-0000-00009C000000}"/>
    <cellStyle name="Normal 37" xfId="157" xr:uid="{00000000-0005-0000-0000-00009D000000}"/>
    <cellStyle name="Normal 38" xfId="158" xr:uid="{00000000-0005-0000-0000-00009E000000}"/>
    <cellStyle name="Normal 39" xfId="159" xr:uid="{00000000-0005-0000-0000-00009F000000}"/>
    <cellStyle name="Normal 4" xfId="160" xr:uid="{00000000-0005-0000-0000-0000A0000000}"/>
    <cellStyle name="Normal 40" xfId="161" xr:uid="{00000000-0005-0000-0000-0000A1000000}"/>
    <cellStyle name="Normal 41" xfId="162" xr:uid="{00000000-0005-0000-0000-0000A2000000}"/>
    <cellStyle name="Normal 42" xfId="163" xr:uid="{00000000-0005-0000-0000-0000A3000000}"/>
    <cellStyle name="Normal 43" xfId="164" xr:uid="{00000000-0005-0000-0000-0000A4000000}"/>
    <cellStyle name="Normal 44" xfId="165" xr:uid="{00000000-0005-0000-0000-0000A5000000}"/>
    <cellStyle name="Normal 45" xfId="166" xr:uid="{00000000-0005-0000-0000-0000A6000000}"/>
    <cellStyle name="Normal 46" xfId="167" xr:uid="{00000000-0005-0000-0000-0000A7000000}"/>
    <cellStyle name="Normal 47" xfId="168" xr:uid="{00000000-0005-0000-0000-0000A8000000}"/>
    <cellStyle name="Normal 48" xfId="169" xr:uid="{00000000-0005-0000-0000-0000A9000000}"/>
    <cellStyle name="Normal 49" xfId="170" xr:uid="{00000000-0005-0000-0000-0000AA000000}"/>
    <cellStyle name="Normal 5" xfId="171" xr:uid="{00000000-0005-0000-0000-0000AB000000}"/>
    <cellStyle name="Normal 50" xfId="172" xr:uid="{00000000-0005-0000-0000-0000AC000000}"/>
    <cellStyle name="Normal 51" xfId="173" xr:uid="{00000000-0005-0000-0000-0000AD000000}"/>
    <cellStyle name="Normal 52" xfId="174" xr:uid="{00000000-0005-0000-0000-0000AE000000}"/>
    <cellStyle name="Normal 53" xfId="175" xr:uid="{00000000-0005-0000-0000-0000AF000000}"/>
    <cellStyle name="Normal 54" xfId="176" xr:uid="{00000000-0005-0000-0000-0000B0000000}"/>
    <cellStyle name="Normal 55" xfId="177" xr:uid="{00000000-0005-0000-0000-0000B1000000}"/>
    <cellStyle name="Normal 56" xfId="178" xr:uid="{00000000-0005-0000-0000-0000B2000000}"/>
    <cellStyle name="Normal 57" xfId="179" xr:uid="{00000000-0005-0000-0000-0000B3000000}"/>
    <cellStyle name="Normal 58" xfId="180" xr:uid="{00000000-0005-0000-0000-0000B4000000}"/>
    <cellStyle name="Normal 59" xfId="181" xr:uid="{00000000-0005-0000-0000-0000B5000000}"/>
    <cellStyle name="Normal 6" xfId="182" xr:uid="{00000000-0005-0000-0000-0000B6000000}"/>
    <cellStyle name="Normal 60" xfId="183" xr:uid="{00000000-0005-0000-0000-0000B7000000}"/>
    <cellStyle name="Normal 61" xfId="184" xr:uid="{00000000-0005-0000-0000-0000B8000000}"/>
    <cellStyle name="Normal 62" xfId="185" xr:uid="{00000000-0005-0000-0000-0000B9000000}"/>
    <cellStyle name="Normal 63" xfId="186" xr:uid="{00000000-0005-0000-0000-0000BA000000}"/>
    <cellStyle name="Normal 64" xfId="187" xr:uid="{00000000-0005-0000-0000-0000BB000000}"/>
    <cellStyle name="Normal 65" xfId="188" xr:uid="{00000000-0005-0000-0000-0000BC000000}"/>
    <cellStyle name="Normal 66" xfId="189" xr:uid="{00000000-0005-0000-0000-0000BD000000}"/>
    <cellStyle name="Normal 67" xfId="190" xr:uid="{00000000-0005-0000-0000-0000BE000000}"/>
    <cellStyle name="Normal 68" xfId="191" xr:uid="{00000000-0005-0000-0000-0000BF000000}"/>
    <cellStyle name="Normal 69" xfId="192" xr:uid="{00000000-0005-0000-0000-0000C0000000}"/>
    <cellStyle name="Normal 7" xfId="193" xr:uid="{00000000-0005-0000-0000-0000C1000000}"/>
    <cellStyle name="Normal 70" xfId="194" xr:uid="{00000000-0005-0000-0000-0000C2000000}"/>
    <cellStyle name="Normal 71" xfId="195" xr:uid="{00000000-0005-0000-0000-0000C3000000}"/>
    <cellStyle name="Normal 72" xfId="196" xr:uid="{00000000-0005-0000-0000-0000C4000000}"/>
    <cellStyle name="Normal 73" xfId="197" xr:uid="{00000000-0005-0000-0000-0000C5000000}"/>
    <cellStyle name="Normal 74" xfId="198" xr:uid="{00000000-0005-0000-0000-0000C6000000}"/>
    <cellStyle name="Normal 75" xfId="199" xr:uid="{00000000-0005-0000-0000-0000C7000000}"/>
    <cellStyle name="Normal 76" xfId="200" xr:uid="{00000000-0005-0000-0000-0000C8000000}"/>
    <cellStyle name="Normal 76 2" xfId="201" xr:uid="{00000000-0005-0000-0000-0000C9000000}"/>
    <cellStyle name="Normal 77" xfId="202" xr:uid="{00000000-0005-0000-0000-0000CA000000}"/>
    <cellStyle name="Normal 78" xfId="203" xr:uid="{00000000-0005-0000-0000-0000CB000000}"/>
    <cellStyle name="Normal 79" xfId="204" xr:uid="{00000000-0005-0000-0000-0000CC000000}"/>
    <cellStyle name="Normal 8" xfId="205" xr:uid="{00000000-0005-0000-0000-0000CD000000}"/>
    <cellStyle name="Normal 80" xfId="206" xr:uid="{00000000-0005-0000-0000-0000CE000000}"/>
    <cellStyle name="Normal 81" xfId="207" xr:uid="{00000000-0005-0000-0000-0000CF000000}"/>
    <cellStyle name="Normal 82" xfId="208" xr:uid="{00000000-0005-0000-0000-0000D0000000}"/>
    <cellStyle name="Normal 83" xfId="209" xr:uid="{00000000-0005-0000-0000-0000D1000000}"/>
    <cellStyle name="Normal 84" xfId="210" xr:uid="{00000000-0005-0000-0000-0000D2000000}"/>
    <cellStyle name="Normal 85" xfId="211" xr:uid="{00000000-0005-0000-0000-0000D3000000}"/>
    <cellStyle name="Normal 86" xfId="212" xr:uid="{00000000-0005-0000-0000-0000D4000000}"/>
    <cellStyle name="Normal 87" xfId="213" xr:uid="{00000000-0005-0000-0000-0000D5000000}"/>
    <cellStyle name="Normal 88" xfId="214" xr:uid="{00000000-0005-0000-0000-0000D6000000}"/>
    <cellStyle name="Normal 89" xfId="215" xr:uid="{00000000-0005-0000-0000-0000D7000000}"/>
    <cellStyle name="Normal 9" xfId="216" xr:uid="{00000000-0005-0000-0000-0000D8000000}"/>
    <cellStyle name="Normal 90" xfId="217" xr:uid="{00000000-0005-0000-0000-0000D9000000}"/>
    <cellStyle name="Normal 91" xfId="218" xr:uid="{00000000-0005-0000-0000-0000DA000000}"/>
    <cellStyle name="Normal 92" xfId="219" xr:uid="{00000000-0005-0000-0000-0000DB000000}"/>
    <cellStyle name="Normal 93" xfId="220" xr:uid="{00000000-0005-0000-0000-0000DC000000}"/>
    <cellStyle name="Normal 94" xfId="221" xr:uid="{00000000-0005-0000-0000-0000DD000000}"/>
    <cellStyle name="Normal 95" xfId="222" xr:uid="{00000000-0005-0000-0000-0000DE000000}"/>
    <cellStyle name="Normal 96" xfId="223" xr:uid="{00000000-0005-0000-0000-0000DF000000}"/>
    <cellStyle name="Normal 97" xfId="224" xr:uid="{00000000-0005-0000-0000-0000E0000000}"/>
    <cellStyle name="Normal 98" xfId="225" xr:uid="{00000000-0005-0000-0000-0000E1000000}"/>
    <cellStyle name="Normal 99" xfId="226" xr:uid="{00000000-0005-0000-0000-0000E2000000}"/>
    <cellStyle name="Porcentaje" xfId="1" builtinId="5"/>
    <cellStyle name="Porcentaje 2" xfId="227" xr:uid="{00000000-0005-0000-0000-0000E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BCRA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EBBD-30D0-4363-A00E-32B53957960E}">
  <sheetPr>
    <tabColor theme="3"/>
    <pageSetUpPr fitToPage="1"/>
  </sheetPr>
  <dimension ref="A1:R118"/>
  <sheetViews>
    <sheetView showGridLines="0" tabSelected="1" zoomScale="75" zoomScaleNormal="85" zoomScaleSheetLayoutView="100" workbookViewId="0">
      <pane xSplit="1" ySplit="1" topLeftCell="B2" activePane="bottomRight" state="frozen"/>
      <selection activeCell="E4" sqref="E4:E5"/>
      <selection pane="topRight" activeCell="E4" sqref="E4:E5"/>
      <selection pane="bottomLeft" activeCell="E4" sqref="E4:E5"/>
      <selection pane="bottomRight" activeCell="A8" sqref="A8"/>
    </sheetView>
  </sheetViews>
  <sheetFormatPr baseColWidth="10" defaultColWidth="11.3984375" defaultRowHeight="16" x14ac:dyDescent="0.5"/>
  <cols>
    <col min="1" max="1" width="64.796875" style="2" customWidth="1"/>
    <col min="2" max="13" width="15.59765625" style="1" customWidth="1"/>
    <col min="14" max="14" width="15.59765625" style="2" customWidth="1"/>
    <col min="15" max="16" width="11.3984375" style="6"/>
    <col min="17" max="18" width="11.3984375" style="7"/>
    <col min="19" max="16384" width="11.3984375" style="6"/>
  </cols>
  <sheetData>
    <row r="1" spans="1:14" s="2" customFormat="1" ht="14.25" customHeight="1" x14ac:dyDescent="0.5">
      <c r="A1" s="27" t="s">
        <v>110</v>
      </c>
      <c r="B1" s="28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s="2" customFormat="1" ht="8.25" customHeight="1" x14ac:dyDescent="0.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s="3" customFormat="1" ht="23.25" customHeight="1" x14ac:dyDescent="0.5">
      <c r="A3" s="121" t="s">
        <v>8</v>
      </c>
      <c r="B3" s="115" t="s">
        <v>9</v>
      </c>
      <c r="C3" s="115"/>
      <c r="D3" s="115"/>
      <c r="E3" s="115"/>
      <c r="F3" s="116"/>
      <c r="G3" s="115" t="s">
        <v>143</v>
      </c>
      <c r="H3" s="115"/>
      <c r="I3" s="115"/>
      <c r="J3" s="115"/>
      <c r="K3" s="115"/>
      <c r="L3" s="116"/>
      <c r="M3" s="115" t="s">
        <v>117</v>
      </c>
      <c r="N3" s="115"/>
    </row>
    <row r="4" spans="1:14" s="3" customFormat="1" ht="23.25" customHeight="1" x14ac:dyDescent="0.5">
      <c r="A4" s="121"/>
      <c r="B4" s="114">
        <v>45991</v>
      </c>
      <c r="C4" s="120">
        <v>45961</v>
      </c>
      <c r="D4" s="120">
        <v>45930</v>
      </c>
      <c r="E4" s="120">
        <v>45657</v>
      </c>
      <c r="F4" s="117">
        <v>45626</v>
      </c>
      <c r="G4" s="118" t="s">
        <v>10</v>
      </c>
      <c r="H4" s="119"/>
      <c r="I4" s="115" t="s">
        <v>133</v>
      </c>
      <c r="J4" s="115"/>
      <c r="K4" s="115" t="s">
        <v>11</v>
      </c>
      <c r="L4" s="116"/>
      <c r="M4" s="114">
        <v>45991</v>
      </c>
      <c r="N4" s="120">
        <v>45657</v>
      </c>
    </row>
    <row r="5" spans="1:14" s="3" customFormat="1" ht="23.25" customHeight="1" x14ac:dyDescent="0.5">
      <c r="A5" s="121"/>
      <c r="B5" s="114"/>
      <c r="C5" s="120"/>
      <c r="D5" s="120"/>
      <c r="E5" s="120"/>
      <c r="F5" s="117"/>
      <c r="G5" s="29" t="s">
        <v>12</v>
      </c>
      <c r="H5" s="29" t="s">
        <v>13</v>
      </c>
      <c r="I5" s="29" t="s">
        <v>12</v>
      </c>
      <c r="J5" s="29" t="s">
        <v>13</v>
      </c>
      <c r="K5" s="29" t="s">
        <v>14</v>
      </c>
      <c r="L5" s="78" t="s">
        <v>15</v>
      </c>
      <c r="M5" s="114"/>
      <c r="N5" s="120"/>
    </row>
    <row r="6" spans="1:14" s="2" customFormat="1" ht="17.25" customHeight="1" x14ac:dyDescent="0.5">
      <c r="A6" s="113" t="s">
        <v>16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</row>
    <row r="7" spans="1:14" ht="20.25" customHeight="1" x14ac:dyDescent="0.5">
      <c r="A7" s="30" t="s">
        <v>118</v>
      </c>
      <c r="B7" s="31">
        <v>127570979.7</v>
      </c>
      <c r="C7" s="31">
        <v>125107517.1935484</v>
      </c>
      <c r="D7" s="31">
        <v>123577485.40000001</v>
      </c>
      <c r="E7" s="31">
        <v>96702845.290322572</v>
      </c>
      <c r="F7" s="31">
        <v>91160615.633333325</v>
      </c>
      <c r="G7" s="80">
        <v>1.9690763286753565E-2</v>
      </c>
      <c r="H7" s="80">
        <v>-4.0544471199173149E-3</v>
      </c>
      <c r="I7" s="80">
        <v>0.31920606179688615</v>
      </c>
      <c r="J7" s="80">
        <v>5.6704779093134761E-2</v>
      </c>
      <c r="K7" s="80">
        <v>0.39940893129897925</v>
      </c>
      <c r="L7" s="80">
        <v>5.1452085542126103E-2</v>
      </c>
      <c r="M7" s="81">
        <v>0.14091640768560221</v>
      </c>
      <c r="N7" s="81">
        <v>0.13347856443791725</v>
      </c>
    </row>
    <row r="8" spans="1:14" ht="17.25" customHeight="1" x14ac:dyDescent="0.5">
      <c r="A8" s="32" t="s">
        <v>17</v>
      </c>
      <c r="B8" s="33">
        <v>96734207.333333328</v>
      </c>
      <c r="C8" s="33">
        <v>95169401.419354841</v>
      </c>
      <c r="D8" s="33">
        <v>94083003.200000003</v>
      </c>
      <c r="E8" s="33">
        <v>74790559.483870968</v>
      </c>
      <c r="F8" s="33">
        <v>68365230.533333331</v>
      </c>
      <c r="G8" s="82">
        <v>1.6442321698371565E-2</v>
      </c>
      <c r="H8" s="82">
        <v>-6.9118748129846086E-3</v>
      </c>
      <c r="I8" s="82">
        <v>0.29340130627308159</v>
      </c>
      <c r="J8" s="82">
        <v>4.6253717454854737E-2</v>
      </c>
      <c r="K8" s="82">
        <v>0.41496205861790991</v>
      </c>
      <c r="L8" s="82">
        <v>6.3137996493839221E-2</v>
      </c>
      <c r="M8" s="83">
        <v>0.10706222903604684</v>
      </c>
      <c r="N8" s="83">
        <v>0.10242427591829446</v>
      </c>
    </row>
    <row r="9" spans="1:14" ht="17.25" customHeight="1" x14ac:dyDescent="0.5">
      <c r="A9" s="34" t="s">
        <v>18</v>
      </c>
      <c r="B9" s="35">
        <v>43333155</v>
      </c>
      <c r="C9" s="35">
        <v>43332274.741935477</v>
      </c>
      <c r="D9" s="35">
        <v>42062583</v>
      </c>
      <c r="E9" s="35">
        <v>37291442.354838707</v>
      </c>
      <c r="F9" s="35">
        <v>33275008.899999999</v>
      </c>
      <c r="G9" s="80">
        <v>2.0314143897692816E-5</v>
      </c>
      <c r="H9" s="80">
        <v>-2.1233533744845046E-2</v>
      </c>
      <c r="I9" s="80">
        <v>0.16201338064837167</v>
      </c>
      <c r="J9" s="80">
        <v>-1.6219851934473395E-2</v>
      </c>
      <c r="K9" s="80">
        <v>0.30227328053396851</v>
      </c>
      <c r="L9" s="80">
        <v>-2.1531214973583901E-2</v>
      </c>
      <c r="M9" s="81">
        <v>4.8435835058409406E-2</v>
      </c>
      <c r="N9" s="81">
        <v>4.9280189863464365E-2</v>
      </c>
    </row>
    <row r="10" spans="1:14" ht="16.5" customHeight="1" x14ac:dyDescent="0.5">
      <c r="A10" s="36" t="s">
        <v>119</v>
      </c>
      <c r="B10" s="33">
        <v>30731747.546999998</v>
      </c>
      <c r="C10" s="33">
        <v>31090314.132935479</v>
      </c>
      <c r="D10" s="33">
        <v>30154635.247000001</v>
      </c>
      <c r="E10" s="33">
        <v>27370469.189838707</v>
      </c>
      <c r="F10" s="33">
        <v>23693808.945</v>
      </c>
      <c r="G10" s="82">
        <v>-1.1533064104863211E-2</v>
      </c>
      <c r="H10" s="82">
        <v>-4.4000804065239651E-2</v>
      </c>
      <c r="I10" s="82">
        <v>0.12280674963398752</v>
      </c>
      <c r="J10" s="82">
        <v>-4.6183352441828363E-2</v>
      </c>
      <c r="K10" s="82">
        <v>0.29703702846330171</v>
      </c>
      <c r="L10" s="82">
        <v>-2.5465496109703611E-2</v>
      </c>
      <c r="M10" s="83">
        <v>3.4385697049442214E-2</v>
      </c>
      <c r="N10" s="83">
        <v>3.6084157499525926E-2</v>
      </c>
    </row>
    <row r="11" spans="1:14" ht="17.25" customHeight="1" x14ac:dyDescent="0.5">
      <c r="A11" s="37" t="s">
        <v>19</v>
      </c>
      <c r="B11" s="35">
        <v>12601407.453</v>
      </c>
      <c r="C11" s="35">
        <v>12241960.608999999</v>
      </c>
      <c r="D11" s="35">
        <v>11907947.753</v>
      </c>
      <c r="E11" s="35">
        <v>9920973.1649999991</v>
      </c>
      <c r="F11" s="35">
        <v>9581199.9550000001</v>
      </c>
      <c r="G11" s="80">
        <v>2.9361869024128628E-2</v>
      </c>
      <c r="H11" s="80">
        <v>4.4518398231958578E-3</v>
      </c>
      <c r="I11" s="80">
        <v>0.27017856448359834</v>
      </c>
      <c r="J11" s="80">
        <v>-1.5132328885689383E-2</v>
      </c>
      <c r="K11" s="80">
        <v>0.3152222594440155</v>
      </c>
      <c r="L11" s="80">
        <v>-1.1801942438520285E-2</v>
      </c>
      <c r="M11" s="81">
        <v>1.3834466658088039E-2</v>
      </c>
      <c r="N11" s="81">
        <v>1.4060092396688024E-2</v>
      </c>
    </row>
    <row r="12" spans="1:14" ht="17.25" customHeight="1" x14ac:dyDescent="0.5">
      <c r="A12" s="38" t="s">
        <v>59</v>
      </c>
      <c r="B12" s="33">
        <v>53401052.333333336</v>
      </c>
      <c r="C12" s="33">
        <v>51837126.67741935</v>
      </c>
      <c r="D12" s="33">
        <v>52020420.200000003</v>
      </c>
      <c r="E12" s="33">
        <v>37499117.129032254</v>
      </c>
      <c r="F12" s="33">
        <v>35090221.63333334</v>
      </c>
      <c r="G12" s="82">
        <v>3.0169991204301194E-2</v>
      </c>
      <c r="H12" s="82">
        <v>5.2404058611488225E-3</v>
      </c>
      <c r="I12" s="82">
        <v>0.42406158922577997</v>
      </c>
      <c r="J12" s="82">
        <v>0.10418508083888267</v>
      </c>
      <c r="K12" s="82">
        <v>0.52182146044372502</v>
      </c>
      <c r="L12" s="82">
        <v>0.14342728034544594</v>
      </c>
      <c r="M12" s="83">
        <v>5.8626393977637421E-2</v>
      </c>
      <c r="N12" s="83">
        <v>5.3144086054830099E-2</v>
      </c>
    </row>
    <row r="13" spans="1:14" ht="17.25" customHeight="1" x14ac:dyDescent="0.5">
      <c r="A13" s="37" t="s">
        <v>20</v>
      </c>
      <c r="B13" s="35">
        <v>51777243.866666667</v>
      </c>
      <c r="C13" s="35">
        <v>50354378.806451611</v>
      </c>
      <c r="D13" s="35">
        <v>50490877.700000003</v>
      </c>
      <c r="E13" s="35">
        <v>36408128.096774191</v>
      </c>
      <c r="F13" s="35">
        <v>34151637.333333343</v>
      </c>
      <c r="G13" s="80">
        <v>2.8257027371624499E-2</v>
      </c>
      <c r="H13" s="80">
        <v>3.3737347719342559E-3</v>
      </c>
      <c r="I13" s="80">
        <v>0.42213419292089882</v>
      </c>
      <c r="J13" s="80">
        <v>0.10269062142728469</v>
      </c>
      <c r="K13" s="80">
        <v>0.51609843362122021</v>
      </c>
      <c r="L13" s="80">
        <v>0.13912725884811938</v>
      </c>
      <c r="M13" s="81">
        <v>5.6843694372453797E-2</v>
      </c>
      <c r="N13" s="81">
        <v>5.1597926586176637E-2</v>
      </c>
    </row>
    <row r="14" spans="1:14" ht="17.25" customHeight="1" x14ac:dyDescent="0.5">
      <c r="A14" s="39" t="s">
        <v>65</v>
      </c>
      <c r="B14" s="33">
        <v>50679352.685133338</v>
      </c>
      <c r="C14" s="33">
        <v>49386978.885774188</v>
      </c>
      <c r="D14" s="33">
        <v>50119049.887266673</v>
      </c>
      <c r="E14" s="33">
        <v>35567564.566774189</v>
      </c>
      <c r="F14" s="33">
        <v>33188617.29000001</v>
      </c>
      <c r="G14" s="82">
        <v>2.6168310524687932E-2</v>
      </c>
      <c r="H14" s="82">
        <v>1.3355638012491067E-3</v>
      </c>
      <c r="I14" s="82">
        <v>0.42487553765421393</v>
      </c>
      <c r="J14" s="82">
        <v>0.10481619800266873</v>
      </c>
      <c r="K14" s="82">
        <v>0.5270100662013244</v>
      </c>
      <c r="L14" s="82">
        <v>0.14732576221365856</v>
      </c>
      <c r="M14" s="83">
        <v>5.5638373538111935E-2</v>
      </c>
      <c r="N14" s="83">
        <v>5.0406672391600224E-2</v>
      </c>
    </row>
    <row r="15" spans="1:14" s="7" customFormat="1" ht="17.25" customHeight="1" x14ac:dyDescent="0.5">
      <c r="A15" s="40" t="s">
        <v>139</v>
      </c>
      <c r="B15" s="35">
        <v>1097891.1815333292</v>
      </c>
      <c r="C15" s="35">
        <v>218620.87599999999</v>
      </c>
      <c r="D15" s="35">
        <v>286743.98</v>
      </c>
      <c r="E15" s="35">
        <v>840563.53</v>
      </c>
      <c r="F15" s="35">
        <v>963006.43499999994</v>
      </c>
      <c r="G15" s="80">
        <v>4.0218954457639686</v>
      </c>
      <c r="H15" s="80">
        <v>-0.16720844235330889</v>
      </c>
      <c r="I15" s="80">
        <v>0.30613706442073352</v>
      </c>
      <c r="J15" s="80">
        <v>-0.827888669756635</v>
      </c>
      <c r="K15" s="80">
        <v>0.14006629824164074</v>
      </c>
      <c r="L15" s="80">
        <v>-0.14340614803010643</v>
      </c>
      <c r="M15" s="81">
        <v>2.0483787828803833E-4</v>
      </c>
      <c r="N15" s="81">
        <v>1.1912541945764096E-3</v>
      </c>
    </row>
    <row r="16" spans="1:14" s="7" customFormat="1" ht="17.25" customHeight="1" x14ac:dyDescent="0.5">
      <c r="A16" s="41" t="s">
        <v>21</v>
      </c>
      <c r="B16" s="33">
        <v>60681.462</v>
      </c>
      <c r="C16" s="33">
        <v>68923.168999999994</v>
      </c>
      <c r="D16" s="33">
        <v>94767.125</v>
      </c>
      <c r="E16" s="33">
        <v>223480.91200000001</v>
      </c>
      <c r="F16" s="33">
        <v>293821.772</v>
      </c>
      <c r="G16" s="82">
        <v>-0.11957817842067009</v>
      </c>
      <c r="H16" s="82">
        <v>-0.14088393487488116</v>
      </c>
      <c r="I16" s="82">
        <v>-0.72847138730130112</v>
      </c>
      <c r="J16" s="82">
        <v>-0.78946286773608965</v>
      </c>
      <c r="K16" s="82">
        <v>-0.79347527044387989</v>
      </c>
      <c r="L16" s="82">
        <v>-0.84482673166431821</v>
      </c>
      <c r="M16" s="83">
        <v>6.661919836606654E-5</v>
      </c>
      <c r="N16" s="83">
        <v>3.1671915842906184E-4</v>
      </c>
    </row>
    <row r="17" spans="1:14" s="7" customFormat="1" ht="17.25" customHeight="1" x14ac:dyDescent="0.5">
      <c r="A17" s="42" t="s">
        <v>22</v>
      </c>
      <c r="B17" s="35">
        <v>125899.317</v>
      </c>
      <c r="C17" s="35">
        <v>149697.70699999999</v>
      </c>
      <c r="D17" s="35">
        <v>191976.85500000001</v>
      </c>
      <c r="E17" s="35">
        <v>617082.61800000002</v>
      </c>
      <c r="F17" s="35">
        <v>669184.66299999994</v>
      </c>
      <c r="G17" s="80">
        <v>-0.15897631618365404</v>
      </c>
      <c r="H17" s="80">
        <v>-0.17932865791397534</v>
      </c>
      <c r="I17" s="80">
        <v>-0.79597656241226356</v>
      </c>
      <c r="J17" s="80">
        <v>-0.84180485055543186</v>
      </c>
      <c r="K17" s="80">
        <v>-0.81186162211849733</v>
      </c>
      <c r="L17" s="80">
        <v>-0.85864139825776542</v>
      </c>
      <c r="M17" s="81">
        <v>1.3821867992197179E-4</v>
      </c>
      <c r="N17" s="81">
        <v>8.7453503614734766E-4</v>
      </c>
    </row>
    <row r="18" spans="1:14" s="7" customFormat="1" ht="17.25" hidden="1" customHeight="1" x14ac:dyDescent="0.5">
      <c r="A18" s="39" t="s">
        <v>66</v>
      </c>
      <c r="B18" s="33">
        <v>911310.40253333328</v>
      </c>
      <c r="C18" s="33">
        <v>748779.04467741936</v>
      </c>
      <c r="D18" s="33">
        <v>85083.832733333329</v>
      </c>
      <c r="E18" s="33">
        <v>0</v>
      </c>
      <c r="F18" s="33">
        <v>13.608333333333336</v>
      </c>
      <c r="G18" s="82" t="s">
        <v>33</v>
      </c>
      <c r="H18" s="82" t="s">
        <v>33</v>
      </c>
      <c r="I18" s="82" t="s">
        <v>33</v>
      </c>
      <c r="J18" s="82" t="s">
        <v>33</v>
      </c>
      <c r="K18" s="82" t="s">
        <v>33</v>
      </c>
      <c r="L18" s="82" t="s">
        <v>33</v>
      </c>
      <c r="M18" s="83">
        <v>1.0004829560538288E-3</v>
      </c>
      <c r="N18" s="83">
        <v>0</v>
      </c>
    </row>
    <row r="19" spans="1:14" s="7" customFormat="1" ht="17.25" customHeight="1" x14ac:dyDescent="0.5">
      <c r="A19" s="37" t="s">
        <v>23</v>
      </c>
      <c r="B19" s="35">
        <v>1623808.466666667</v>
      </c>
      <c r="C19" s="35">
        <v>1482747.8709677421</v>
      </c>
      <c r="D19" s="35">
        <v>1529542.5</v>
      </c>
      <c r="E19" s="35">
        <v>1090989.032258064</v>
      </c>
      <c r="F19" s="35">
        <v>938584.3</v>
      </c>
      <c r="G19" s="80">
        <v>9.5134579830392418E-2</v>
      </c>
      <c r="H19" s="80">
        <v>6.8632884767227953E-2</v>
      </c>
      <c r="I19" s="80">
        <v>0.48838202644971163</v>
      </c>
      <c r="J19" s="80">
        <v>0.15405769008067227</v>
      </c>
      <c r="K19" s="80">
        <v>0.73006139849842677</v>
      </c>
      <c r="L19" s="80">
        <v>0.29988927816729682</v>
      </c>
      <c r="M19" s="81">
        <v>1.7826996051836233E-3</v>
      </c>
      <c r="N19" s="81">
        <v>1.5461594686534596E-3</v>
      </c>
    </row>
    <row r="20" spans="1:14" s="7" customFormat="1" ht="17.25" customHeight="1" x14ac:dyDescent="0.5">
      <c r="A20" s="38" t="s">
        <v>120</v>
      </c>
      <c r="B20" s="33">
        <v>30836772.366666671</v>
      </c>
      <c r="C20" s="33">
        <v>29938115.774193551</v>
      </c>
      <c r="D20" s="33">
        <v>29494482.199999999</v>
      </c>
      <c r="E20" s="33">
        <v>21912285.806451611</v>
      </c>
      <c r="F20" s="33">
        <v>22795385.100000001</v>
      </c>
      <c r="G20" s="82">
        <v>3.0017139330049458E-2</v>
      </c>
      <c r="H20" s="82">
        <v>5.0912529238460458E-3</v>
      </c>
      <c r="I20" s="82">
        <v>0.40728231819555005</v>
      </c>
      <c r="J20" s="82">
        <v>9.1174814373508273E-2</v>
      </c>
      <c r="K20" s="82">
        <v>0.35276382616000057</v>
      </c>
      <c r="L20" s="82">
        <v>1.6405079637150655E-2</v>
      </c>
      <c r="M20" s="83">
        <v>3.385417864955538E-2</v>
      </c>
      <c r="N20" s="83">
        <v>3.1054288519622785E-2</v>
      </c>
    </row>
    <row r="21" spans="1:14" s="7" customFormat="1" ht="20.25" customHeight="1" x14ac:dyDescent="0.5">
      <c r="A21" s="30" t="s">
        <v>24</v>
      </c>
      <c r="B21" s="31"/>
      <c r="C21" s="31"/>
      <c r="D21" s="31"/>
      <c r="E21" s="31"/>
      <c r="F21" s="31"/>
      <c r="G21" s="80"/>
      <c r="H21" s="80"/>
      <c r="I21" s="80"/>
      <c r="J21" s="80"/>
      <c r="K21" s="80" t="s">
        <v>134</v>
      </c>
      <c r="L21" s="80"/>
      <c r="M21" s="81"/>
      <c r="N21" s="81"/>
    </row>
    <row r="22" spans="1:14" s="7" customFormat="1" ht="17.25" customHeight="1" x14ac:dyDescent="0.5">
      <c r="A22" s="32" t="s">
        <v>128</v>
      </c>
      <c r="B22" s="33">
        <v>77292003.011577368</v>
      </c>
      <c r="C22" s="33">
        <v>76356826.513543054</v>
      </c>
      <c r="D22" s="33">
        <v>74937894.747471228</v>
      </c>
      <c r="E22" s="33">
        <v>63693877.798966251</v>
      </c>
      <c r="F22" s="33">
        <v>57375148.296494603</v>
      </c>
      <c r="G22" s="82">
        <v>1.2247451088979622E-2</v>
      </c>
      <c r="H22" s="82">
        <v>-1.1475563003000011E-2</v>
      </c>
      <c r="I22" s="82">
        <v>0.21349187210001852</v>
      </c>
      <c r="J22" s="82">
        <v>1.7394769005205646E-3</v>
      </c>
      <c r="K22" s="82">
        <v>0.34713382547020988</v>
      </c>
      <c r="L22" s="82">
        <v>1.2174953735789362E-2</v>
      </c>
      <c r="M22" s="83">
        <v>8.6398126012522433E-2</v>
      </c>
      <c r="N22" s="83">
        <v>8.6328296093143297E-2</v>
      </c>
    </row>
    <row r="23" spans="1:14" s="7" customFormat="1" ht="17.25" customHeight="1" x14ac:dyDescent="0.5">
      <c r="A23" s="43" t="s">
        <v>25</v>
      </c>
      <c r="B23" s="35">
        <v>149467426.67824399</v>
      </c>
      <c r="C23" s="35">
        <v>147071971.2232205</v>
      </c>
      <c r="D23" s="35">
        <v>145645871.2808046</v>
      </c>
      <c r="E23" s="35">
        <v>113229748.0247727</v>
      </c>
      <c r="F23" s="35">
        <v>105731209.1298279</v>
      </c>
      <c r="G23" s="80">
        <v>1.6287640908734247E-2</v>
      </c>
      <c r="H23" s="80">
        <v>5.8894281073840204E-4</v>
      </c>
      <c r="I23" s="80">
        <v>0.32003673315199044</v>
      </c>
      <c r="J23" s="80">
        <v>4.9397004204411399E-2</v>
      </c>
      <c r="K23" s="80">
        <v>0.4136547563237658</v>
      </c>
      <c r="L23" s="80">
        <v>6.2155749137210003E-2</v>
      </c>
      <c r="M23" s="81">
        <v>0.16724869351225691</v>
      </c>
      <c r="N23" s="81">
        <v>0.15952419039937724</v>
      </c>
    </row>
    <row r="24" spans="1:14" s="7" customFormat="1" ht="17.25" customHeight="1" x14ac:dyDescent="0.5">
      <c r="A24" s="84" t="s">
        <v>26</v>
      </c>
      <c r="B24" s="33"/>
      <c r="C24" s="33"/>
      <c r="D24" s="33"/>
      <c r="E24" s="33"/>
      <c r="F24" s="33"/>
      <c r="G24" s="85"/>
      <c r="H24" s="82"/>
      <c r="I24" s="82"/>
      <c r="J24" s="82"/>
      <c r="K24" s="82" t="s">
        <v>134</v>
      </c>
      <c r="L24" s="82"/>
      <c r="M24" s="83"/>
      <c r="N24" s="83"/>
    </row>
    <row r="25" spans="1:14" s="7" customFormat="1" ht="17.25" customHeight="1" x14ac:dyDescent="0.5">
      <c r="A25" s="44" t="s">
        <v>27</v>
      </c>
      <c r="B25" s="35">
        <v>64753696.978244029</v>
      </c>
      <c r="C25" s="35">
        <v>64867298.255478531</v>
      </c>
      <c r="D25" s="35">
        <v>63662056.214137897</v>
      </c>
      <c r="E25" s="35">
        <v>53427689.153804973</v>
      </c>
      <c r="F25" s="35">
        <v>47439857.296494603</v>
      </c>
      <c r="G25" s="80">
        <v>-1.751287324887274E-3</v>
      </c>
      <c r="H25" s="80">
        <v>-2.4727407934951651E-2</v>
      </c>
      <c r="I25" s="80">
        <v>0.2119876042520632</v>
      </c>
      <c r="J25" s="80">
        <v>1.2838175049612266E-2</v>
      </c>
      <c r="K25" s="80">
        <v>0.36496399163976334</v>
      </c>
      <c r="L25" s="80">
        <v>2.5571727891816387E-2</v>
      </c>
      <c r="M25" s="81">
        <v>7.2632935305530527E-2</v>
      </c>
      <c r="N25" s="81">
        <v>7.1778961213171677E-2</v>
      </c>
    </row>
    <row r="26" spans="1:14" s="7" customFormat="1" ht="20.25" customHeight="1" x14ac:dyDescent="0.5">
      <c r="A26" s="32" t="s">
        <v>135</v>
      </c>
      <c r="B26" s="33">
        <v>52152289.525244027</v>
      </c>
      <c r="C26" s="33">
        <v>52625337.646478534</v>
      </c>
      <c r="D26" s="33">
        <v>51754108.461137898</v>
      </c>
      <c r="E26" s="33">
        <v>43506715.988804974</v>
      </c>
      <c r="F26" s="33">
        <v>37858657.341494605</v>
      </c>
      <c r="G26" s="82">
        <v>-8.988980259134971E-3</v>
      </c>
      <c r="H26" s="82">
        <v>-2.9814289909517511E-2</v>
      </c>
      <c r="I26" s="82">
        <v>0.19871813672775729</v>
      </c>
      <c r="J26" s="82">
        <v>8.0485388935482849E-3</v>
      </c>
      <c r="K26" s="82">
        <v>0.37755253850703863</v>
      </c>
      <c r="L26" s="82">
        <v>3.50301882185311E-2</v>
      </c>
      <c r="M26" s="83">
        <v>5.8897343890599418E-2</v>
      </c>
      <c r="N26" s="83">
        <v>5.8481418834683919E-2</v>
      </c>
    </row>
    <row r="27" spans="1:14" s="7" customFormat="1" ht="17.25" customHeight="1" x14ac:dyDescent="0.5">
      <c r="A27" s="86" t="s">
        <v>28</v>
      </c>
      <c r="B27" s="87">
        <v>118154749.31157739</v>
      </c>
      <c r="C27" s="87">
        <v>116704424.9328979</v>
      </c>
      <c r="D27" s="87">
        <v>115682476.4141379</v>
      </c>
      <c r="E27" s="87">
        <v>90926806.282837227</v>
      </c>
      <c r="F27" s="87">
        <v>82530078.929827929</v>
      </c>
      <c r="G27" s="88">
        <v>1.2427329807874976E-2</v>
      </c>
      <c r="H27" s="88">
        <v>-9.4932619810694785E-4</v>
      </c>
      <c r="I27" s="88">
        <v>0.2994490199517712</v>
      </c>
      <c r="J27" s="88">
        <v>3.962696283251943E-2</v>
      </c>
      <c r="K27" s="88">
        <v>0.43165680735674217</v>
      </c>
      <c r="L27" s="88">
        <v>7.5681669745054636E-2</v>
      </c>
      <c r="M27" s="89">
        <v>0.13285804482841229</v>
      </c>
      <c r="N27" s="89">
        <v>0.12791278591520172</v>
      </c>
    </row>
    <row r="28" spans="1:14" s="7" customFormat="1" ht="16.5" customHeight="1" x14ac:dyDescent="0.5">
      <c r="A28" s="84" t="s">
        <v>29</v>
      </c>
      <c r="B28" s="45">
        <v>85254390.86666666</v>
      </c>
      <c r="C28" s="45">
        <v>83616830.51590322</v>
      </c>
      <c r="D28" s="45">
        <v>80372076.300333336</v>
      </c>
      <c r="E28" s="45">
        <v>51427582.903290324</v>
      </c>
      <c r="F28" s="45">
        <v>47374851.766333334</v>
      </c>
      <c r="G28" s="82">
        <v>1.9584099763886531E-2</v>
      </c>
      <c r="H28" s="82">
        <v>-1.5955751209680735E-2</v>
      </c>
      <c r="I28" s="82">
        <v>0.65775613112107023</v>
      </c>
      <c r="J28" s="82">
        <v>0.29104023056303685</v>
      </c>
      <c r="K28" s="82">
        <v>0.79957060946947811</v>
      </c>
      <c r="L28" s="82">
        <v>0.35211533104239079</v>
      </c>
      <c r="M28" s="83">
        <v>9.1348652667924579E-2</v>
      </c>
      <c r="N28" s="83">
        <v>7.0821644315746807E-2</v>
      </c>
    </row>
    <row r="29" spans="1:14" s="7" customFormat="1" ht="17.25" customHeight="1" x14ac:dyDescent="0.5">
      <c r="A29" s="90" t="s">
        <v>30</v>
      </c>
      <c r="B29" s="31">
        <v>84158066</v>
      </c>
      <c r="C29" s="31">
        <v>82548467.902999997</v>
      </c>
      <c r="D29" s="31">
        <v>79288867.567000002</v>
      </c>
      <c r="E29" s="31">
        <v>50936212.741999999</v>
      </c>
      <c r="F29" s="31">
        <v>46923482.733000003</v>
      </c>
      <c r="G29" s="80">
        <v>1.9498824604369247E-2</v>
      </c>
      <c r="H29" s="80">
        <v>-1.6182641815847831E-2</v>
      </c>
      <c r="I29" s="80">
        <v>0.6522246446997142</v>
      </c>
      <c r="J29" s="80">
        <v>0.28668127004301813</v>
      </c>
      <c r="K29" s="80">
        <v>0.79351704303086468</v>
      </c>
      <c r="L29" s="80">
        <v>0.34756695714360508</v>
      </c>
      <c r="M29" s="81">
        <v>9.0145051413786731E-2</v>
      </c>
      <c r="N29" s="81">
        <v>7.0125270103881129E-2</v>
      </c>
    </row>
    <row r="30" spans="1:14" s="7" customFormat="1" ht="17.25" customHeight="1" x14ac:dyDescent="0.5">
      <c r="A30" s="36" t="s">
        <v>2</v>
      </c>
      <c r="B30" s="33">
        <v>8954486.9000000004</v>
      </c>
      <c r="C30" s="33">
        <v>8563648.3870000001</v>
      </c>
      <c r="D30" s="33">
        <v>7757327.267</v>
      </c>
      <c r="E30" s="33">
        <v>4824630.6449999996</v>
      </c>
      <c r="F30" s="33">
        <v>4687730.1670000004</v>
      </c>
      <c r="G30" s="82">
        <v>4.5639252727063262E-2</v>
      </c>
      <c r="H30" s="82">
        <v>2.0335319190292411E-2</v>
      </c>
      <c r="I30" s="82">
        <v>0.8559942840971615</v>
      </c>
      <c r="J30" s="82">
        <v>0.43909590296337186</v>
      </c>
      <c r="K30" s="82">
        <v>0.91019674362583669</v>
      </c>
      <c r="L30" s="82">
        <v>0.43523476587849408</v>
      </c>
      <c r="M30" s="83">
        <v>9.8306916049162481E-3</v>
      </c>
      <c r="N30" s="83">
        <v>6.8375099418578602E-3</v>
      </c>
    </row>
    <row r="31" spans="1:14" s="7" customFormat="1" ht="17.25" customHeight="1" x14ac:dyDescent="0.5">
      <c r="A31" s="37" t="s">
        <v>3</v>
      </c>
      <c r="B31" s="35">
        <v>19388173.100000001</v>
      </c>
      <c r="C31" s="35">
        <v>19187627.677000001</v>
      </c>
      <c r="D31" s="35">
        <v>18833071.133000001</v>
      </c>
      <c r="E31" s="35">
        <v>15330144.645</v>
      </c>
      <c r="F31" s="35">
        <v>14306462.767000001</v>
      </c>
      <c r="G31" s="80">
        <v>1.0451809174950366E-2</v>
      </c>
      <c r="H31" s="80">
        <v>-2.0611998116701558E-2</v>
      </c>
      <c r="I31" s="80">
        <v>0.26470907802709798</v>
      </c>
      <c r="J31" s="80">
        <v>-2.3366882378040632E-2</v>
      </c>
      <c r="K31" s="80">
        <v>0.35520382751225732</v>
      </c>
      <c r="L31" s="80">
        <v>1.8238385437317595E-2</v>
      </c>
      <c r="M31" s="81">
        <v>2.0343004341897526E-2</v>
      </c>
      <c r="N31" s="81">
        <v>2.0849098447182822E-2</v>
      </c>
    </row>
    <row r="32" spans="1:14" s="7" customFormat="1" ht="17.25" customHeight="1" x14ac:dyDescent="0.5">
      <c r="A32" s="36" t="s">
        <v>4</v>
      </c>
      <c r="B32" s="33">
        <v>5993419.767</v>
      </c>
      <c r="C32" s="33">
        <v>5552188.0970000001</v>
      </c>
      <c r="D32" s="33">
        <v>5022216.0999999996</v>
      </c>
      <c r="E32" s="33">
        <v>1660067.1610000001</v>
      </c>
      <c r="F32" s="33">
        <v>1354680.733</v>
      </c>
      <c r="G32" s="82">
        <v>7.9469870669260922E-2</v>
      </c>
      <c r="H32" s="82">
        <v>5.3347253532305183E-2</v>
      </c>
      <c r="I32" s="82">
        <v>2.6103477665262962</v>
      </c>
      <c r="J32" s="82">
        <v>1.7993818319372377</v>
      </c>
      <c r="K32" s="82">
        <v>3.4242304633116829</v>
      </c>
      <c r="L32" s="82">
        <v>2.324165112516507</v>
      </c>
      <c r="M32" s="83">
        <v>6.5798813540266605E-3</v>
      </c>
      <c r="N32" s="83">
        <v>2.352662110881496E-3</v>
      </c>
    </row>
    <row r="33" spans="1:14" s="7" customFormat="1" ht="17.25" customHeight="1" x14ac:dyDescent="0.5">
      <c r="A33" s="37" t="s">
        <v>5</v>
      </c>
      <c r="B33" s="35">
        <v>5664911.0669999998</v>
      </c>
      <c r="C33" s="35">
        <v>5620697.5480000004</v>
      </c>
      <c r="D33" s="35">
        <v>5447137.2000000002</v>
      </c>
      <c r="E33" s="35">
        <v>3052622.452</v>
      </c>
      <c r="F33" s="35">
        <v>2757041</v>
      </c>
      <c r="G33" s="80">
        <v>7.8661978557681422E-3</v>
      </c>
      <c r="H33" s="80">
        <v>-1.6523647129476404E-2</v>
      </c>
      <c r="I33" s="80">
        <v>0.85575227728817072</v>
      </c>
      <c r="J33" s="80">
        <v>0.43890825636861019</v>
      </c>
      <c r="K33" s="80">
        <v>1.0547068639893276</v>
      </c>
      <c r="L33" s="80">
        <v>0.54381308350942059</v>
      </c>
      <c r="M33" s="81">
        <v>6.219227778305649E-3</v>
      </c>
      <c r="N33" s="81">
        <v>4.3262039936506928E-3</v>
      </c>
    </row>
    <row r="34" spans="1:14" s="7" customFormat="1" ht="17.25" customHeight="1" x14ac:dyDescent="0.5">
      <c r="A34" s="36" t="s">
        <v>6</v>
      </c>
      <c r="B34" s="33">
        <v>18644230.600000001</v>
      </c>
      <c r="C34" s="33">
        <v>18334292.741999999</v>
      </c>
      <c r="D34" s="33">
        <v>17940452.899999999</v>
      </c>
      <c r="E34" s="33">
        <v>9678491.8059999999</v>
      </c>
      <c r="F34" s="33">
        <v>8661818</v>
      </c>
      <c r="G34" s="82">
        <v>1.6904816693037672E-2</v>
      </c>
      <c r="H34" s="82">
        <v>-1.0743762629602305E-2</v>
      </c>
      <c r="I34" s="82">
        <v>0.92635701653865743</v>
      </c>
      <c r="J34" s="82">
        <v>0.48314077764070484</v>
      </c>
      <c r="K34" s="82">
        <v>1.1524615963992781</v>
      </c>
      <c r="L34" s="82">
        <v>0.61726153375523052</v>
      </c>
      <c r="M34" s="83">
        <v>2.0106057182154895E-2</v>
      </c>
      <c r="N34" s="83">
        <v>1.3569010331008347E-2</v>
      </c>
    </row>
    <row r="35" spans="1:14" s="7" customFormat="1" ht="17.25" customHeight="1" x14ac:dyDescent="0.5">
      <c r="A35" s="37" t="s">
        <v>31</v>
      </c>
      <c r="B35" s="35">
        <v>20943033.399999999</v>
      </c>
      <c r="C35" s="35">
        <v>20750546.032000002</v>
      </c>
      <c r="D35" s="35">
        <v>19776256.467</v>
      </c>
      <c r="E35" s="35">
        <v>14118960.064999999</v>
      </c>
      <c r="F35" s="35">
        <v>13120677.732999999</v>
      </c>
      <c r="G35" s="80">
        <v>9.2762555598853158E-3</v>
      </c>
      <c r="H35" s="80">
        <v>-5.041715578100292E-2</v>
      </c>
      <c r="I35" s="80">
        <v>0.48332690960125602</v>
      </c>
      <c r="J35" s="80">
        <v>0.16328561424445609</v>
      </c>
      <c r="K35" s="80">
        <v>0.59618533632038573</v>
      </c>
      <c r="L35" s="80">
        <v>0.19930090715368132</v>
      </c>
      <c r="M35" s="81">
        <v>2.2049217797546428E-2</v>
      </c>
      <c r="N35" s="81">
        <v>1.8971884205868282E-2</v>
      </c>
    </row>
    <row r="36" spans="1:14" s="7" customFormat="1" ht="17.25" customHeight="1" x14ac:dyDescent="0.5">
      <c r="A36" s="36" t="s">
        <v>0</v>
      </c>
      <c r="B36" s="33">
        <v>4569811.1670000004</v>
      </c>
      <c r="C36" s="33">
        <v>4539467.4189999998</v>
      </c>
      <c r="D36" s="33">
        <v>4512406.5</v>
      </c>
      <c r="E36" s="33">
        <v>2271295.9679999999</v>
      </c>
      <c r="F36" s="33">
        <v>2035072.3330000001</v>
      </c>
      <c r="G36" s="82">
        <v>6.6844290748726554E-3</v>
      </c>
      <c r="H36" s="82">
        <v>-1.7676817712083737E-2</v>
      </c>
      <c r="I36" s="82">
        <v>1.0119840088581538</v>
      </c>
      <c r="J36" s="82">
        <v>0.56004680013551877</v>
      </c>
      <c r="K36" s="82">
        <v>1.2455276369776094</v>
      </c>
      <c r="L36" s="82">
        <v>0.68718711467059768</v>
      </c>
      <c r="M36" s="83">
        <v>5.0169713549393239E-3</v>
      </c>
      <c r="N36" s="83">
        <v>3.2189010734316372E-3</v>
      </c>
    </row>
    <row r="37" spans="1:14" s="7" customFormat="1" ht="17.25" customHeight="1" x14ac:dyDescent="0.5">
      <c r="A37" s="91" t="s">
        <v>32</v>
      </c>
      <c r="B37" s="92">
        <v>1096324.8666666667</v>
      </c>
      <c r="C37" s="92">
        <v>1068362.6129032257</v>
      </c>
      <c r="D37" s="92">
        <v>1083208.7333333334</v>
      </c>
      <c r="E37" s="92">
        <v>491370.16129032261</v>
      </c>
      <c r="F37" s="92">
        <v>451369.03333333333</v>
      </c>
      <c r="G37" s="88">
        <v>2.6172999153774912E-2</v>
      </c>
      <c r="H37" s="88">
        <v>1.3401389679175146E-3</v>
      </c>
      <c r="I37" s="88">
        <v>1.2311588147472206</v>
      </c>
      <c r="J37" s="88">
        <v>0.72998997716484881</v>
      </c>
      <c r="K37" s="88">
        <v>1.4288880842586233</v>
      </c>
      <c r="L37" s="88">
        <v>0.8249557971389887</v>
      </c>
      <c r="M37" s="89">
        <v>1.2036012541378474E-3</v>
      </c>
      <c r="N37" s="89">
        <v>6.9637421186567977E-4</v>
      </c>
    </row>
    <row r="38" spans="1:14" s="7" customFormat="1" ht="17.25" customHeight="1" x14ac:dyDescent="0.5">
      <c r="A38" s="113" t="s">
        <v>121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</row>
    <row r="39" spans="1:14" s="7" customFormat="1" ht="19.5" customHeight="1" x14ac:dyDescent="0.5">
      <c r="A39" s="30" t="s">
        <v>60</v>
      </c>
      <c r="B39" s="31">
        <v>37808.066666666666</v>
      </c>
      <c r="C39" s="31">
        <v>37275.419354838705</v>
      </c>
      <c r="D39" s="31">
        <v>35134.933333333334</v>
      </c>
      <c r="E39" s="31">
        <v>33995.580645161288</v>
      </c>
      <c r="F39" s="31">
        <v>35700.5</v>
      </c>
      <c r="G39" s="80">
        <v>1.4289505552103732E-2</v>
      </c>
      <c r="H39" s="46" t="s">
        <v>33</v>
      </c>
      <c r="I39" s="80">
        <v>0.11214651872839898</v>
      </c>
      <c r="J39" s="93" t="s">
        <v>33</v>
      </c>
      <c r="K39" s="80">
        <v>5.9034654043127244E-2</v>
      </c>
      <c r="L39" s="93" t="s">
        <v>33</v>
      </c>
      <c r="M39" s="47">
        <v>5.9637768536356932E-2</v>
      </c>
      <c r="N39" s="47">
        <v>4.9531395429771273E-2</v>
      </c>
    </row>
    <row r="40" spans="1:14" s="7" customFormat="1" ht="17.25" customHeight="1" x14ac:dyDescent="0.5">
      <c r="A40" s="32" t="s">
        <v>34</v>
      </c>
      <c r="B40" s="33">
        <v>35282.699999999997</v>
      </c>
      <c r="C40" s="33">
        <v>34846.612903225803</v>
      </c>
      <c r="D40" s="33">
        <v>32621.8</v>
      </c>
      <c r="E40" s="33">
        <v>31735.903225806451</v>
      </c>
      <c r="F40" s="33">
        <v>33560.066666666666</v>
      </c>
      <c r="G40" s="82">
        <v>1.2514475882785758E-2</v>
      </c>
      <c r="H40" s="85" t="s">
        <v>33</v>
      </c>
      <c r="I40" s="82">
        <v>0.11175975515672176</v>
      </c>
      <c r="J40" s="94" t="s">
        <v>33</v>
      </c>
      <c r="K40" s="82">
        <v>5.1329854330841584E-2</v>
      </c>
      <c r="L40" s="94" t="s">
        <v>33</v>
      </c>
      <c r="M40" s="48">
        <v>5.5345410507329794E-2</v>
      </c>
      <c r="N40" s="48">
        <v>4.5957276053524246E-2</v>
      </c>
    </row>
    <row r="41" spans="1:14" s="7" customFormat="1" ht="17.25" customHeight="1" x14ac:dyDescent="0.5">
      <c r="A41" s="37" t="s">
        <v>35</v>
      </c>
      <c r="B41" s="35">
        <v>27095.033333333333</v>
      </c>
      <c r="C41" s="35">
        <v>27171</v>
      </c>
      <c r="D41" s="35">
        <v>25287.166666666668</v>
      </c>
      <c r="E41" s="35">
        <v>27477.451612903227</v>
      </c>
      <c r="F41" s="35">
        <v>29312.400000000001</v>
      </c>
      <c r="G41" s="80">
        <v>-2.7958730509244356E-3</v>
      </c>
      <c r="H41" s="46" t="s">
        <v>33</v>
      </c>
      <c r="I41" s="80">
        <v>-1.3917530816078827E-2</v>
      </c>
      <c r="J41" s="93" t="s">
        <v>33</v>
      </c>
      <c r="K41" s="80">
        <v>-7.5646029211755672E-2</v>
      </c>
      <c r="L41" s="93" t="s">
        <v>33</v>
      </c>
      <c r="M41" s="81">
        <v>4.2503277378253809E-2</v>
      </c>
      <c r="N41" s="81">
        <v>3.9790294903478983E-2</v>
      </c>
    </row>
    <row r="42" spans="1:14" s="7" customFormat="1" ht="17.25" customHeight="1" x14ac:dyDescent="0.5">
      <c r="A42" s="36" t="s">
        <v>36</v>
      </c>
      <c r="B42" s="33">
        <v>8187.6666666666642</v>
      </c>
      <c r="C42" s="33">
        <v>7675.6129032258032</v>
      </c>
      <c r="D42" s="33">
        <v>7334.6333333333314</v>
      </c>
      <c r="E42" s="33">
        <v>4258.4516129032236</v>
      </c>
      <c r="F42" s="33">
        <v>4247.6666666666642</v>
      </c>
      <c r="G42" s="82">
        <v>6.6711775319683309E-2</v>
      </c>
      <c r="H42" s="85" t="s">
        <v>33</v>
      </c>
      <c r="I42" s="82">
        <v>0.92268632144552565</v>
      </c>
      <c r="J42" s="94" t="s">
        <v>33</v>
      </c>
      <c r="K42" s="82">
        <v>0.9275680765910701</v>
      </c>
      <c r="L42" s="94" t="s">
        <v>33</v>
      </c>
      <c r="M42" s="48">
        <v>1.2842133129075985E-2</v>
      </c>
      <c r="N42" s="48">
        <v>6.1669811500452629E-3</v>
      </c>
    </row>
    <row r="43" spans="1:14" s="7" customFormat="1" ht="16.5" customHeight="1" x14ac:dyDescent="0.5">
      <c r="A43" s="44" t="s">
        <v>37</v>
      </c>
      <c r="B43" s="35">
        <v>2525.3666666666668</v>
      </c>
      <c r="C43" s="35">
        <v>2428.8064516129034</v>
      </c>
      <c r="D43" s="35">
        <v>2513.1333333333332</v>
      </c>
      <c r="E43" s="35">
        <v>2259.6774193548385</v>
      </c>
      <c r="F43" s="35">
        <v>2140.4333333333334</v>
      </c>
      <c r="G43" s="80">
        <v>3.975624117337162E-2</v>
      </c>
      <c r="H43" s="46" t="s">
        <v>33</v>
      </c>
      <c r="I43" s="80">
        <v>0.11757839638353573</v>
      </c>
      <c r="J43" s="80" t="s">
        <v>33</v>
      </c>
      <c r="K43" s="80">
        <v>0.17983897341659794</v>
      </c>
      <c r="L43" s="80" t="s">
        <v>33</v>
      </c>
      <c r="M43" s="81">
        <v>4.2923580290271414E-3</v>
      </c>
      <c r="N43" s="81">
        <v>3.5741193762470333E-3</v>
      </c>
    </row>
    <row r="44" spans="1:14" s="7" customFormat="1" ht="17.25" customHeight="1" x14ac:dyDescent="0.5">
      <c r="A44" s="84" t="s">
        <v>38</v>
      </c>
      <c r="B44" s="45">
        <v>18317.066666666666</v>
      </c>
      <c r="C44" s="45">
        <v>18506.93548387097</v>
      </c>
      <c r="D44" s="45">
        <v>18499.399999999998</v>
      </c>
      <c r="E44" s="45">
        <v>10207.161290322581</v>
      </c>
      <c r="F44" s="45">
        <v>8961.2666666666664</v>
      </c>
      <c r="G44" s="82">
        <v>-1.0259333176461216E-2</v>
      </c>
      <c r="H44" s="85" t="s">
        <v>33</v>
      </c>
      <c r="I44" s="82">
        <v>0.79453093232034</v>
      </c>
      <c r="J44" s="82" t="s">
        <v>33</v>
      </c>
      <c r="K44" s="82">
        <v>1.0440265141088685</v>
      </c>
      <c r="L44" s="82" t="s">
        <v>33</v>
      </c>
      <c r="M44" s="48">
        <v>2.8733446064794513E-2</v>
      </c>
      <c r="N44" s="48">
        <v>1.4786705355988319E-2</v>
      </c>
    </row>
    <row r="45" spans="1:14" s="7" customFormat="1" ht="17.25" customHeight="1" x14ac:dyDescent="0.5">
      <c r="A45" s="44" t="s">
        <v>39</v>
      </c>
      <c r="B45" s="35">
        <v>18149.3</v>
      </c>
      <c r="C45" s="35">
        <v>18337.354838709678</v>
      </c>
      <c r="D45" s="35">
        <v>18328.566666666666</v>
      </c>
      <c r="E45" s="35">
        <v>10023.290322580646</v>
      </c>
      <c r="F45" s="35">
        <v>8782.9</v>
      </c>
      <c r="G45" s="80">
        <v>-1.0255287110041644E-2</v>
      </c>
      <c r="H45" s="46" t="s">
        <v>33</v>
      </c>
      <c r="I45" s="80">
        <v>0.81071279149850972</v>
      </c>
      <c r="J45" s="80" t="s">
        <v>33</v>
      </c>
      <c r="K45" s="80">
        <v>1.0664359152443952</v>
      </c>
      <c r="L45" s="80" t="s">
        <v>33</v>
      </c>
      <c r="M45" s="47">
        <v>2.8470306985143187E-2</v>
      </c>
      <c r="N45" s="47">
        <v>1.4520388157453455E-2</v>
      </c>
    </row>
    <row r="46" spans="1:14" s="7" customFormat="1" ht="17.25" customHeight="1" x14ac:dyDescent="0.5">
      <c r="A46" s="36" t="s">
        <v>3</v>
      </c>
      <c r="B46" s="33">
        <v>13172.433333333332</v>
      </c>
      <c r="C46" s="33">
        <v>13446.967741935483</v>
      </c>
      <c r="D46" s="33">
        <v>13631.833333333334</v>
      </c>
      <c r="E46" s="33">
        <v>7496.6129032258068</v>
      </c>
      <c r="F46" s="33">
        <v>6417.1</v>
      </c>
      <c r="G46" s="82">
        <v>-2.0416082931915769E-2</v>
      </c>
      <c r="H46" s="85" t="s">
        <v>33</v>
      </c>
      <c r="I46" s="82">
        <v>0.75711798159742383</v>
      </c>
      <c r="J46" s="82" t="s">
        <v>33</v>
      </c>
      <c r="K46" s="82">
        <v>1.0527081288016911</v>
      </c>
      <c r="L46" s="82" t="s">
        <v>33</v>
      </c>
      <c r="M46" s="48">
        <v>2.0662897908841512E-2</v>
      </c>
      <c r="N46" s="48">
        <v>1.0860356878895626E-2</v>
      </c>
    </row>
    <row r="47" spans="1:14" s="7" customFormat="1" ht="17.25" customHeight="1" x14ac:dyDescent="0.5">
      <c r="A47" s="37" t="s">
        <v>7</v>
      </c>
      <c r="B47" s="35">
        <v>491.6</v>
      </c>
      <c r="C47" s="35">
        <v>553</v>
      </c>
      <c r="D47" s="35">
        <v>571.26666666666665</v>
      </c>
      <c r="E47" s="35">
        <v>453.29032258064518</v>
      </c>
      <c r="F47" s="35">
        <v>460.1</v>
      </c>
      <c r="G47" s="80">
        <v>-0.11103074141048819</v>
      </c>
      <c r="H47" s="46" t="s">
        <v>33</v>
      </c>
      <c r="I47" s="80">
        <v>8.451465983489892E-2</v>
      </c>
      <c r="J47" s="80" t="s">
        <v>33</v>
      </c>
      <c r="K47" s="80">
        <v>6.8463377526624569E-2</v>
      </c>
      <c r="L47" s="80" t="s">
        <v>33</v>
      </c>
      <c r="M47" s="47">
        <v>7.7173950057141333E-4</v>
      </c>
      <c r="N47" s="47">
        <v>6.5676598475967931E-4</v>
      </c>
    </row>
    <row r="48" spans="1:14" s="7" customFormat="1" ht="17.25" customHeight="1" x14ac:dyDescent="0.5">
      <c r="A48" s="36" t="s">
        <v>1</v>
      </c>
      <c r="B48" s="33">
        <v>4485.2666666666664</v>
      </c>
      <c r="C48" s="33">
        <v>4337.387096774195</v>
      </c>
      <c r="D48" s="33">
        <v>4125.4666666666653</v>
      </c>
      <c r="E48" s="33">
        <v>2073.3870967741937</v>
      </c>
      <c r="F48" s="33">
        <v>1905.6999999999994</v>
      </c>
      <c r="G48" s="82">
        <v>3.4094160053745881E-2</v>
      </c>
      <c r="H48" s="85" t="s">
        <v>33</v>
      </c>
      <c r="I48" s="82">
        <v>1.163255801892908</v>
      </c>
      <c r="J48" s="82" t="s">
        <v>33</v>
      </c>
      <c r="K48" s="82">
        <v>1.3536058491193095</v>
      </c>
      <c r="L48" s="82" t="s">
        <v>33</v>
      </c>
      <c r="M48" s="48">
        <v>7.0356695757302625E-3</v>
      </c>
      <c r="N48" s="48">
        <v>3.0032652937981496E-3</v>
      </c>
    </row>
    <row r="49" spans="1:14" s="7" customFormat="1" ht="16.5" customHeight="1" x14ac:dyDescent="0.5">
      <c r="A49" s="44" t="s">
        <v>40</v>
      </c>
      <c r="B49" s="35">
        <v>167.76666666666668</v>
      </c>
      <c r="C49" s="35">
        <v>169.58064516129033</v>
      </c>
      <c r="D49" s="35">
        <v>170.83333333333334</v>
      </c>
      <c r="E49" s="35">
        <v>183.87096774193549</v>
      </c>
      <c r="F49" s="35">
        <v>178.36666666666667</v>
      </c>
      <c r="G49" s="80">
        <v>-1.0696848646249424E-2</v>
      </c>
      <c r="H49" s="46" t="s">
        <v>33</v>
      </c>
      <c r="I49" s="80">
        <v>-8.7584795321637321E-2</v>
      </c>
      <c r="J49" s="80" t="s">
        <v>33</v>
      </c>
      <c r="K49" s="80">
        <v>-5.9428144272098637E-2</v>
      </c>
      <c r="L49" s="80" t="s">
        <v>33</v>
      </c>
      <c r="M49" s="47">
        <v>2.6313907965132402E-4</v>
      </c>
      <c r="N49" s="47">
        <v>2.6631719853486462E-4</v>
      </c>
    </row>
    <row r="50" spans="1:14" s="7" customFormat="1" ht="6" customHeight="1" x14ac:dyDescent="0.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2"/>
    </row>
    <row r="51" spans="1:14" x14ac:dyDescent="0.5">
      <c r="A51" s="2" t="s">
        <v>61</v>
      </c>
      <c r="J51" s="2"/>
      <c r="K51" s="2"/>
      <c r="L51" s="2"/>
      <c r="M51" s="2"/>
    </row>
    <row r="52" spans="1:14" x14ac:dyDescent="0.5">
      <c r="A52" s="2" t="s">
        <v>62</v>
      </c>
      <c r="G52" s="5"/>
      <c r="J52" s="2"/>
      <c r="K52" s="2"/>
      <c r="L52" s="2"/>
      <c r="M52" s="2"/>
    </row>
    <row r="53" spans="1:14" x14ac:dyDescent="0.5">
      <c r="A53" s="2" t="s">
        <v>63</v>
      </c>
      <c r="G53" s="5"/>
      <c r="J53" s="2"/>
      <c r="K53" s="2"/>
      <c r="L53" s="2"/>
      <c r="M53" s="2"/>
    </row>
    <row r="54" spans="1:14" x14ac:dyDescent="0.5">
      <c r="A54" s="2" t="s">
        <v>64</v>
      </c>
      <c r="J54" s="2"/>
      <c r="K54" s="2"/>
      <c r="L54" s="2"/>
      <c r="M54" s="2"/>
    </row>
    <row r="55" spans="1:14" x14ac:dyDescent="0.5">
      <c r="A55" s="2" t="s">
        <v>108</v>
      </c>
      <c r="J55" s="2"/>
      <c r="K55" s="2"/>
      <c r="L55" s="2"/>
      <c r="M55" s="2"/>
    </row>
    <row r="56" spans="1:14" x14ac:dyDescent="0.5">
      <c r="J56" s="2"/>
      <c r="K56" s="2"/>
      <c r="L56" s="2"/>
      <c r="M56" s="2"/>
    </row>
    <row r="57" spans="1:14" ht="17.25" customHeight="1" x14ac:dyDescent="0.5">
      <c r="A57" s="27" t="s">
        <v>111</v>
      </c>
      <c r="J57" s="2"/>
      <c r="K57" s="2"/>
      <c r="L57" s="2"/>
      <c r="M57" s="2"/>
    </row>
    <row r="58" spans="1:14" s="24" customFormat="1" ht="8.25" customHeight="1" x14ac:dyDescent="0.5">
      <c r="A58" s="27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s="24" customFormat="1" ht="23.25" customHeight="1" x14ac:dyDescent="0.5">
      <c r="A59" s="97" t="s">
        <v>41</v>
      </c>
      <c r="B59" s="98" t="s">
        <v>9</v>
      </c>
      <c r="C59" s="98"/>
      <c r="D59" s="98"/>
      <c r="E59" s="98"/>
      <c r="F59" s="99"/>
      <c r="G59" s="100" t="s">
        <v>143</v>
      </c>
      <c r="H59" s="100"/>
      <c r="I59" s="100"/>
      <c r="J59" s="100"/>
      <c r="K59" s="100"/>
      <c r="L59" s="101"/>
      <c r="M59" s="98" t="s">
        <v>42</v>
      </c>
      <c r="N59" s="98"/>
    </row>
    <row r="60" spans="1:14" s="24" customFormat="1" ht="23.25" customHeight="1" x14ac:dyDescent="0.5">
      <c r="A60" s="97"/>
      <c r="B60" s="102">
        <v>45991</v>
      </c>
      <c r="C60" s="104">
        <v>45961</v>
      </c>
      <c r="D60" s="104">
        <v>45930</v>
      </c>
      <c r="E60" s="104">
        <v>45657</v>
      </c>
      <c r="F60" s="106">
        <v>45626</v>
      </c>
      <c r="G60" s="108" t="s">
        <v>43</v>
      </c>
      <c r="H60" s="109"/>
      <c r="I60" s="110" t="s">
        <v>136</v>
      </c>
      <c r="J60" s="111"/>
      <c r="K60" s="112" t="s">
        <v>44</v>
      </c>
      <c r="L60" s="111"/>
      <c r="M60" s="102">
        <v>45991</v>
      </c>
      <c r="N60" s="104">
        <v>45657</v>
      </c>
    </row>
    <row r="61" spans="1:14" ht="23.25" customHeight="1" x14ac:dyDescent="0.5">
      <c r="A61" s="97"/>
      <c r="B61" s="103"/>
      <c r="C61" s="105"/>
      <c r="D61" s="105"/>
      <c r="E61" s="105"/>
      <c r="F61" s="107"/>
      <c r="G61" s="49" t="s">
        <v>12</v>
      </c>
      <c r="H61" s="50" t="s">
        <v>13</v>
      </c>
      <c r="I61" s="49" t="s">
        <v>12</v>
      </c>
      <c r="J61" s="50" t="s">
        <v>13</v>
      </c>
      <c r="K61" s="49" t="s">
        <v>14</v>
      </c>
      <c r="L61" s="50" t="s">
        <v>15</v>
      </c>
      <c r="M61" s="103"/>
      <c r="N61" s="105"/>
    </row>
    <row r="62" spans="1:14" ht="17.25" customHeight="1" x14ac:dyDescent="0.5">
      <c r="A62" s="51" t="s">
        <v>45</v>
      </c>
      <c r="B62" s="31">
        <v>40938039.334937356</v>
      </c>
      <c r="C62" s="31">
        <v>40454373.828273073</v>
      </c>
      <c r="D62" s="31">
        <v>41417264.370349973</v>
      </c>
      <c r="E62" s="31">
        <v>27574590.634627819</v>
      </c>
      <c r="F62" s="31">
        <v>24807901.073954958</v>
      </c>
      <c r="G62" s="80">
        <v>1.1955827291195265E-2</v>
      </c>
      <c r="H62" s="80">
        <v>-1.3456454226495329E-2</v>
      </c>
      <c r="I62" s="80">
        <v>0.48462908760385681</v>
      </c>
      <c r="J62" s="80">
        <v>0.20987858429783612</v>
      </c>
      <c r="K62" s="80">
        <v>0.65020165200178615</v>
      </c>
      <c r="L62" s="80">
        <v>0.23988630467847116</v>
      </c>
      <c r="M62" s="81">
        <v>4.6292422952831029E-2</v>
      </c>
      <c r="N62" s="81">
        <v>3.829761758980374E-2</v>
      </c>
    </row>
    <row r="63" spans="1:14" ht="17.25" customHeight="1" x14ac:dyDescent="0.5">
      <c r="A63" s="52" t="s">
        <v>46</v>
      </c>
      <c r="B63" s="53">
        <v>23540944.744910695</v>
      </c>
      <c r="C63" s="53">
        <v>23634650.900639813</v>
      </c>
      <c r="D63" s="53">
        <v>23592652.347471237</v>
      </c>
      <c r="E63" s="53">
        <v>18135987.250579163</v>
      </c>
      <c r="F63" s="53">
        <v>15923466.296494594</v>
      </c>
      <c r="G63" s="95">
        <v>-3.9647784992915547E-3</v>
      </c>
      <c r="H63" s="95">
        <v>-1.014483257050347E-2</v>
      </c>
      <c r="I63" s="95">
        <v>0.29802389137425789</v>
      </c>
      <c r="J63" s="95">
        <v>7.9032963961721547E-2</v>
      </c>
      <c r="K63" s="95">
        <v>0.47838066829035952</v>
      </c>
      <c r="L63" s="95">
        <v>0.11078784916441142</v>
      </c>
      <c r="M63" s="96">
        <v>2.6902151079029473E-2</v>
      </c>
      <c r="N63" s="96">
        <v>2.4954905539121847E-2</v>
      </c>
    </row>
    <row r="64" spans="1:14" ht="17.25" customHeight="1" x14ac:dyDescent="0.5">
      <c r="A64" s="44" t="s">
        <v>47</v>
      </c>
      <c r="B64" s="35">
        <v>21420541.978244029</v>
      </c>
      <c r="C64" s="35">
        <v>21535023.51354304</v>
      </c>
      <c r="D64" s="35">
        <v>21599473.214137901</v>
      </c>
      <c r="E64" s="35">
        <v>16136246.798966249</v>
      </c>
      <c r="F64" s="35">
        <v>14164848.39649459</v>
      </c>
      <c r="G64" s="80">
        <v>-5.3160627025559126E-3</v>
      </c>
      <c r="H64" s="80">
        <v>-9.1883079594957673E-3</v>
      </c>
      <c r="I64" s="80">
        <v>0.32747981888925448</v>
      </c>
      <c r="J64" s="80">
        <v>9.5421368953402474E-2</v>
      </c>
      <c r="K64" s="80">
        <v>0.51223235001548084</v>
      </c>
      <c r="L64" s="80">
        <v>0.1362224598438988</v>
      </c>
      <c r="M64" s="81">
        <v>2.4511646841157204E-2</v>
      </c>
      <c r="N64" s="81">
        <v>2.2397261335157986E-2</v>
      </c>
    </row>
    <row r="65" spans="1:14" ht="17.25" customHeight="1" x14ac:dyDescent="0.5">
      <c r="A65" s="54" t="s">
        <v>48</v>
      </c>
      <c r="B65" s="53">
        <v>2120402.7666666666</v>
      </c>
      <c r="C65" s="53">
        <v>2099627.3870967743</v>
      </c>
      <c r="D65" s="53">
        <v>1993179.1333333333</v>
      </c>
      <c r="E65" s="53">
        <v>1999740.4516129033</v>
      </c>
      <c r="F65" s="53">
        <v>1758617.9</v>
      </c>
      <c r="G65" s="95">
        <v>9.8947935703102008E-3</v>
      </c>
      <c r="H65" s="95">
        <v>-1.9847289952538816E-2</v>
      </c>
      <c r="I65" s="95">
        <v>6.0338987970385061E-2</v>
      </c>
      <c r="J65" s="95">
        <v>-6.4480112992541416E-2</v>
      </c>
      <c r="K65" s="95">
        <v>0.20572113286613702</v>
      </c>
      <c r="L65" s="95">
        <v>-9.4076097858301955E-2</v>
      </c>
      <c r="M65" s="96">
        <v>2.3905042378722704E-3</v>
      </c>
      <c r="N65" s="96">
        <v>2.5576442039638605E-3</v>
      </c>
    </row>
    <row r="66" spans="1:14" ht="17.25" customHeight="1" x14ac:dyDescent="0.5">
      <c r="A66" s="55" t="s">
        <v>49</v>
      </c>
      <c r="B66" s="35">
        <v>17397094.590026662</v>
      </c>
      <c r="C66" s="35">
        <v>16819722.927633256</v>
      </c>
      <c r="D66" s="35">
        <v>17824612.022878729</v>
      </c>
      <c r="E66" s="35">
        <v>9438603.3840486594</v>
      </c>
      <c r="F66" s="35">
        <v>8884434.7774603684</v>
      </c>
      <c r="G66" s="80">
        <v>3.4327061443137019E-2</v>
      </c>
      <c r="H66" s="80">
        <v>9.2968771326478183E-3</v>
      </c>
      <c r="I66" s="80">
        <v>0.84318525550378953</v>
      </c>
      <c r="J66" s="80">
        <v>0.42916407250052702</v>
      </c>
      <c r="K66" s="80">
        <v>0.95815434811483335</v>
      </c>
      <c r="L66" s="80">
        <v>0.47126792397099937</v>
      </c>
      <c r="M66" s="81">
        <v>1.9099416152600433E-2</v>
      </c>
      <c r="N66" s="81">
        <v>1.3376473604786374E-2</v>
      </c>
    </row>
    <row r="67" spans="1:14" ht="17.25" customHeight="1" x14ac:dyDescent="0.5">
      <c r="A67" s="56" t="s">
        <v>127</v>
      </c>
      <c r="B67" s="57">
        <v>0</v>
      </c>
      <c r="C67" s="57">
        <v>0</v>
      </c>
      <c r="D67" s="57">
        <v>0</v>
      </c>
      <c r="E67" s="57">
        <v>11108771.12296219</v>
      </c>
      <c r="F67" s="57" t="s">
        <v>33</v>
      </c>
      <c r="G67" s="95" t="s">
        <v>33</v>
      </c>
      <c r="H67" s="4" t="s">
        <v>33</v>
      </c>
      <c r="I67" s="95">
        <v>-1</v>
      </c>
      <c r="J67" s="95">
        <v>-1</v>
      </c>
      <c r="K67" s="95" t="s">
        <v>33</v>
      </c>
      <c r="L67" s="95" t="s">
        <v>33</v>
      </c>
      <c r="M67" s="96">
        <v>0</v>
      </c>
      <c r="N67" s="96">
        <v>0</v>
      </c>
    </row>
    <row r="68" spans="1:14" ht="17.25" customHeight="1" x14ac:dyDescent="0.5">
      <c r="A68" s="51" t="s">
        <v>50</v>
      </c>
      <c r="B68" s="31">
        <v>40653294.496067524</v>
      </c>
      <c r="C68" s="31">
        <v>41563279.057173207</v>
      </c>
      <c r="D68" s="31">
        <v>40158422.587984495</v>
      </c>
      <c r="E68" s="31">
        <v>31753580.977473114</v>
      </c>
      <c r="F68" s="31">
        <v>30272452.427184381</v>
      </c>
      <c r="G68" s="80">
        <v>-2.1893954994598341E-2</v>
      </c>
      <c r="H68" s="80" t="s">
        <v>33</v>
      </c>
      <c r="I68" s="80">
        <v>0.28027432637938121</v>
      </c>
      <c r="J68" s="80" t="s">
        <v>33</v>
      </c>
      <c r="K68" s="80">
        <v>0.34291381228040985</v>
      </c>
      <c r="L68" s="80" t="s">
        <v>33</v>
      </c>
      <c r="M68" s="81">
        <v>6.3769387318093951E-2</v>
      </c>
      <c r="N68" s="81">
        <v>4.5985686183758014E-2</v>
      </c>
    </row>
    <row r="69" spans="1:14" ht="27" hidden="1" customHeight="1" x14ac:dyDescent="0.5">
      <c r="B69" s="9"/>
      <c r="C69" s="9"/>
    </row>
    <row r="70" spans="1:14" hidden="1" x14ac:dyDescent="0.5">
      <c r="C70" s="9"/>
    </row>
    <row r="71" spans="1:14" hidden="1" x14ac:dyDescent="0.5">
      <c r="B71" s="9"/>
    </row>
    <row r="72" spans="1:14" hidden="1" x14ac:dyDescent="0.5">
      <c r="B72" s="9"/>
    </row>
    <row r="73" spans="1:14" ht="12" customHeight="1" x14ac:dyDescent="0.5">
      <c r="A73" s="27"/>
      <c r="B73" s="5"/>
      <c r="C73" s="5"/>
      <c r="D73" s="5"/>
      <c r="E73" s="5"/>
      <c r="F73" s="5"/>
      <c r="G73" s="4"/>
      <c r="H73" s="4"/>
      <c r="I73" s="95"/>
      <c r="J73" s="95"/>
      <c r="K73" s="95"/>
      <c r="L73" s="95"/>
      <c r="M73" s="95"/>
      <c r="N73" s="95"/>
    </row>
    <row r="74" spans="1:14" s="25" customFormat="1" ht="23.25" customHeight="1" x14ac:dyDescent="0.5">
      <c r="A74" s="122" t="s">
        <v>51</v>
      </c>
      <c r="B74" s="123" t="s">
        <v>10</v>
      </c>
      <c r="C74" s="124"/>
      <c r="D74" s="123" t="s">
        <v>52</v>
      </c>
      <c r="E74" s="124"/>
      <c r="F74" s="123" t="s">
        <v>137</v>
      </c>
      <c r="G74" s="124"/>
      <c r="H74" s="123" t="s">
        <v>11</v>
      </c>
      <c r="I74" s="123"/>
      <c r="J74" s="2"/>
      <c r="K74" s="2"/>
      <c r="L74" s="1"/>
      <c r="M74" s="1"/>
      <c r="N74" s="2"/>
    </row>
    <row r="75" spans="1:14" s="25" customFormat="1" ht="23.25" customHeight="1" x14ac:dyDescent="0.5">
      <c r="A75" s="122"/>
      <c r="B75" s="29" t="s">
        <v>14</v>
      </c>
      <c r="C75" s="78" t="s">
        <v>53</v>
      </c>
      <c r="D75" s="29" t="s">
        <v>14</v>
      </c>
      <c r="E75" s="78" t="s">
        <v>53</v>
      </c>
      <c r="F75" s="29" t="s">
        <v>14</v>
      </c>
      <c r="G75" s="78" t="s">
        <v>53</v>
      </c>
      <c r="H75" s="29" t="s">
        <v>14</v>
      </c>
      <c r="I75" s="29" t="s">
        <v>53</v>
      </c>
    </row>
    <row r="76" spans="1:14" s="25" customFormat="1" ht="19.5" customHeight="1" x14ac:dyDescent="0.5">
      <c r="A76" s="51" t="s">
        <v>45</v>
      </c>
      <c r="B76" s="31">
        <v>483665.50666428357</v>
      </c>
      <c r="C76" s="59">
        <v>1.1955827291195265E-2</v>
      </c>
      <c r="D76" s="31">
        <v>-2440060.5466697514</v>
      </c>
      <c r="E76" s="81">
        <v>-5.6250978104837812E-2</v>
      </c>
      <c r="F76" s="31">
        <v>13363448.700309537</v>
      </c>
      <c r="G76" s="81">
        <v>0.48462908760385681</v>
      </c>
      <c r="H76" s="31">
        <v>16130138.260982398</v>
      </c>
      <c r="I76" s="81">
        <v>0.65020165200178615</v>
      </c>
    </row>
    <row r="77" spans="1:14" s="25" customFormat="1" ht="19.5" customHeight="1" x14ac:dyDescent="0.5">
      <c r="A77" s="52" t="s">
        <v>116</v>
      </c>
      <c r="B77" s="33">
        <v>-1390983.8670000001</v>
      </c>
      <c r="C77" s="95">
        <v>-3.438401674203781E-2</v>
      </c>
      <c r="D77" s="33">
        <v>-3149575.1669999999</v>
      </c>
      <c r="E77" s="95">
        <v>-7.2607494924770991E-2</v>
      </c>
      <c r="F77" s="53">
        <v>-4217504.0270000007</v>
      </c>
      <c r="G77" s="95">
        <v>-0.15294892616479</v>
      </c>
      <c r="H77" s="33">
        <v>-5629575.9500000011</v>
      </c>
      <c r="I77" s="95">
        <v>-0.22692673327008375</v>
      </c>
    </row>
    <row r="78" spans="1:14" s="25" customFormat="1" ht="19.5" customHeight="1" x14ac:dyDescent="0.5">
      <c r="A78" s="55" t="s">
        <v>112</v>
      </c>
      <c r="B78" s="35">
        <v>7251371.6050000004</v>
      </c>
      <c r="C78" s="80">
        <v>0.17924814843956605</v>
      </c>
      <c r="D78" s="35">
        <v>7725930.051</v>
      </c>
      <c r="E78" s="80">
        <v>0.17810669605368976</v>
      </c>
      <c r="F78" s="35">
        <v>12554947.686999999</v>
      </c>
      <c r="G78" s="80">
        <v>0.45530857931336444</v>
      </c>
      <c r="H78" s="35">
        <v>15606852.662999999</v>
      </c>
      <c r="I78" s="80">
        <v>0.62910814649229418</v>
      </c>
    </row>
    <row r="79" spans="1:14" s="25" customFormat="1" ht="19.5" customHeight="1" x14ac:dyDescent="0.5">
      <c r="A79" s="52" t="s">
        <v>113</v>
      </c>
      <c r="B79" s="33">
        <v>0</v>
      </c>
      <c r="C79" s="95">
        <v>0</v>
      </c>
      <c r="D79" s="33">
        <v>1287.269</v>
      </c>
      <c r="E79" s="95">
        <v>2.9675550646832689E-5</v>
      </c>
      <c r="F79" s="53">
        <v>-792999.73599999992</v>
      </c>
      <c r="G79" s="95">
        <v>-2.8758350269184444E-2</v>
      </c>
      <c r="H79" s="33">
        <v>-637811.68199999991</v>
      </c>
      <c r="I79" s="95">
        <v>-2.5710021984472461E-2</v>
      </c>
    </row>
    <row r="80" spans="1:14" s="25" customFormat="1" ht="19.5" customHeight="1" x14ac:dyDescent="0.5">
      <c r="A80" s="55" t="s">
        <v>124</v>
      </c>
      <c r="B80" s="35">
        <v>0</v>
      </c>
      <c r="C80" s="80">
        <v>0</v>
      </c>
      <c r="D80" s="35">
        <v>0</v>
      </c>
      <c r="E80" s="80">
        <v>0</v>
      </c>
      <c r="F80" s="35">
        <v>14162961.318999998</v>
      </c>
      <c r="G80" s="80">
        <v>0.51362362932831096</v>
      </c>
      <c r="H80" s="35">
        <v>15224063.193</v>
      </c>
      <c r="I80" s="80">
        <v>0.61367800313357712</v>
      </c>
    </row>
    <row r="81" spans="1:9" s="25" customFormat="1" ht="19.5" customHeight="1" x14ac:dyDescent="0.5">
      <c r="A81" s="52" t="s">
        <v>54</v>
      </c>
      <c r="B81" s="33">
        <v>-5376722.2319999998</v>
      </c>
      <c r="C81" s="95">
        <v>-0.1329083044227535</v>
      </c>
      <c r="D81" s="33">
        <v>-7017702.6999999993</v>
      </c>
      <c r="E81" s="95">
        <v>-0.16177985479201668</v>
      </c>
      <c r="F81" s="53">
        <v>-8343956.5419999994</v>
      </c>
      <c r="G81" s="95">
        <v>-0.30259584457880451</v>
      </c>
      <c r="H81" s="33">
        <v>-8433389.9619999994</v>
      </c>
      <c r="I81" s="95">
        <v>-0.33994774232850972</v>
      </c>
    </row>
    <row r="82" spans="1:9" s="25" customFormat="1" ht="19.5" customHeight="1" x14ac:dyDescent="0.5">
      <c r="A82" s="30" t="s">
        <v>130</v>
      </c>
      <c r="B82" s="31">
        <v>-909984.56110568345</v>
      </c>
      <c r="C82" s="81">
        <v>-2.1893954994598341E-2</v>
      </c>
      <c r="D82" s="31">
        <v>-916370.20053338259</v>
      </c>
      <c r="E82" s="81">
        <v>-2.2044204763775999E-2</v>
      </c>
      <c r="F82" s="31">
        <v>8899713.5185944103</v>
      </c>
      <c r="G82" s="81">
        <v>0.28027432637938121</v>
      </c>
      <c r="H82" s="31">
        <v>10380842.068883143</v>
      </c>
      <c r="I82" s="81">
        <v>0.34291381228040985</v>
      </c>
    </row>
    <row r="83" spans="1:9" s="25" customFormat="1" ht="19.5" customHeight="1" x14ac:dyDescent="0.5">
      <c r="A83" s="52" t="s">
        <v>55</v>
      </c>
      <c r="B83" s="33">
        <v>-29355</v>
      </c>
      <c r="C83" s="95">
        <v>-7.0627247575005066E-4</v>
      </c>
      <c r="D83" s="53">
        <v>-1155650</v>
      </c>
      <c r="E83" s="95">
        <v>-2.7800320460474957E-2</v>
      </c>
      <c r="F83" s="53">
        <v>183173</v>
      </c>
      <c r="G83" s="95">
        <v>5.7685777276568623E-3</v>
      </c>
      <c r="H83" s="53">
        <v>1715541</v>
      </c>
      <c r="I83" s="95">
        <v>5.6670037028762825E-2</v>
      </c>
    </row>
    <row r="84" spans="1:9" s="25" customFormat="1" ht="19.5" customHeight="1" x14ac:dyDescent="0.5">
      <c r="A84" s="55" t="s">
        <v>129</v>
      </c>
      <c r="B84" s="35">
        <v>-912772</v>
      </c>
      <c r="C84" s="80">
        <v>-2.1961019936478463E-2</v>
      </c>
      <c r="D84" s="35">
        <v>-1570208</v>
      </c>
      <c r="E84" s="80">
        <v>-3.7772929165059886E-2</v>
      </c>
      <c r="F84" s="35">
        <v>12995299</v>
      </c>
      <c r="G84" s="80">
        <v>0.40925459743325426</v>
      </c>
      <c r="H84" s="35">
        <v>13720795</v>
      </c>
      <c r="I84" s="80">
        <v>0.45324358946481824</v>
      </c>
    </row>
    <row r="85" spans="1:9" s="25" customFormat="1" ht="19.5" customHeight="1" x14ac:dyDescent="0.5">
      <c r="A85" s="52" t="s">
        <v>56</v>
      </c>
      <c r="B85" s="33">
        <v>-201902</v>
      </c>
      <c r="C85" s="95">
        <v>-4.857701427316871E-3</v>
      </c>
      <c r="D85" s="53">
        <v>-1504833</v>
      </c>
      <c r="E85" s="95">
        <v>-3.6200267935359243E-2</v>
      </c>
      <c r="F85" s="53">
        <v>-20751211</v>
      </c>
      <c r="G85" s="95">
        <v>-0.6535077418424553</v>
      </c>
      <c r="H85" s="53">
        <v>-20835615</v>
      </c>
      <c r="I85" s="95">
        <v>-0.68826980734767984</v>
      </c>
    </row>
    <row r="86" spans="1:9" s="25" customFormat="1" ht="13" x14ac:dyDescent="0.5">
      <c r="A86" s="55" t="s">
        <v>57</v>
      </c>
      <c r="B86" s="35">
        <v>71416</v>
      </c>
      <c r="C86" s="80">
        <v>1.7182474920172243E-3</v>
      </c>
      <c r="D86" s="35">
        <v>1939168</v>
      </c>
      <c r="E86" s="80">
        <v>4.6648632221432347E-2</v>
      </c>
      <c r="F86" s="35">
        <v>1527605</v>
      </c>
      <c r="G86" s="80">
        <v>4.8108117351668971E-2</v>
      </c>
      <c r="H86" s="35">
        <v>1380036</v>
      </c>
      <c r="I86" s="80">
        <v>4.558718866003536E-2</v>
      </c>
    </row>
    <row r="87" spans="1:9" s="25" customFormat="1" ht="19.5" customHeight="1" x14ac:dyDescent="0.5">
      <c r="A87" s="52" t="s">
        <v>114</v>
      </c>
      <c r="B87" s="33">
        <v>389316</v>
      </c>
      <c r="C87" s="95">
        <v>9.3668259297941328E-3</v>
      </c>
      <c r="D87" s="53">
        <v>1280494</v>
      </c>
      <c r="E87" s="95">
        <v>3.0803568163125006E-2</v>
      </c>
      <c r="F87" s="53">
        <v>3022408</v>
      </c>
      <c r="G87" s="95">
        <v>9.5183217355679708E-2</v>
      </c>
      <c r="H87" s="53">
        <v>2794336</v>
      </c>
      <c r="I87" s="95">
        <v>9.2306231439997638E-2</v>
      </c>
    </row>
    <row r="88" spans="1:9" s="25" customFormat="1" ht="13" x14ac:dyDescent="0.5">
      <c r="A88" s="55" t="s">
        <v>54</v>
      </c>
      <c r="B88" s="35">
        <v>-226688</v>
      </c>
      <c r="C88" s="80">
        <v>-5.4540451365296359E-3</v>
      </c>
      <c r="D88" s="35">
        <v>94659</v>
      </c>
      <c r="E88" s="80">
        <v>2.2771172365924795E-3</v>
      </c>
      <c r="F88" s="35">
        <v>11922436</v>
      </c>
      <c r="G88" s="80">
        <v>0.37546744754420336</v>
      </c>
      <c r="H88" s="35">
        <v>11605746</v>
      </c>
      <c r="I88" s="80">
        <v>0.38337647165903699</v>
      </c>
    </row>
    <row r="89" spans="1:9" s="25" customFormat="1" ht="13" x14ac:dyDescent="0.5">
      <c r="A89" s="2" t="s">
        <v>58</v>
      </c>
      <c r="B89" s="1"/>
      <c r="C89" s="1"/>
      <c r="D89" s="1"/>
      <c r="E89" s="1"/>
      <c r="F89" s="1"/>
      <c r="G89" s="1"/>
      <c r="H89" s="1"/>
      <c r="I89" s="1"/>
    </row>
    <row r="90" spans="1:9" x14ac:dyDescent="0.5">
      <c r="A90" s="2" t="s">
        <v>67</v>
      </c>
    </row>
    <row r="118" spans="5:5" x14ac:dyDescent="0.5">
      <c r="E118" s="1">
        <v>136132522258065</v>
      </c>
    </row>
  </sheetData>
  <mergeCells count="35">
    <mergeCell ref="A74:A75"/>
    <mergeCell ref="B74:C74"/>
    <mergeCell ref="D74:E74"/>
    <mergeCell ref="F74:G74"/>
    <mergeCell ref="H74:I74"/>
    <mergeCell ref="A6:N6"/>
    <mergeCell ref="A38:N38"/>
    <mergeCell ref="M4:M5"/>
    <mergeCell ref="B3:F3"/>
    <mergeCell ref="G3:L3"/>
    <mergeCell ref="M3:N3"/>
    <mergeCell ref="F4:F5"/>
    <mergeCell ref="G4:H4"/>
    <mergeCell ref="I4:J4"/>
    <mergeCell ref="K4:L4"/>
    <mergeCell ref="N4:N5"/>
    <mergeCell ref="A3:A5"/>
    <mergeCell ref="B4:B5"/>
    <mergeCell ref="C4:C5"/>
    <mergeCell ref="D4:D5"/>
    <mergeCell ref="E4:E5"/>
    <mergeCell ref="A59:A61"/>
    <mergeCell ref="B59:F59"/>
    <mergeCell ref="G59:L59"/>
    <mergeCell ref="M59:N59"/>
    <mergeCell ref="B60:B61"/>
    <mergeCell ref="C60:C61"/>
    <mergeCell ref="D60:D61"/>
    <mergeCell ref="E60:E61"/>
    <mergeCell ref="F60:F61"/>
    <mergeCell ref="G60:H60"/>
    <mergeCell ref="I60:J60"/>
    <mergeCell ref="K60:L60"/>
    <mergeCell ref="M60:M61"/>
    <mergeCell ref="N60:N61"/>
  </mergeCells>
  <printOptions horizontalCentered="1" verticalCentered="1"/>
  <pageMargins left="0.75" right="0.75" top="1" bottom="1" header="0" footer="0"/>
  <pageSetup paperSize="9"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5873-C791-4E59-9F53-6BE133DE3323}">
  <sheetPr>
    <tabColor theme="3"/>
    <pageSetUpPr fitToPage="1"/>
  </sheetPr>
  <dimension ref="A1:J42"/>
  <sheetViews>
    <sheetView showGridLines="0" zoomScale="90" zoomScaleNormal="90" zoomScaleSheetLayoutView="85" workbookViewId="0">
      <selection activeCell="A11" sqref="A11"/>
    </sheetView>
  </sheetViews>
  <sheetFormatPr baseColWidth="10" defaultColWidth="11.3984375" defaultRowHeight="15" customHeight="1" x14ac:dyDescent="0.5"/>
  <cols>
    <col min="1" max="1" width="65.3984375" style="2" customWidth="1"/>
    <col min="2" max="3" width="15.69921875" style="2" customWidth="1"/>
    <col min="4" max="7" width="15.59765625" style="2" customWidth="1"/>
    <col min="8" max="8" width="11.3984375" style="1"/>
    <col min="9" max="9" width="40.59765625" style="2" customWidth="1"/>
    <col min="10" max="10" width="11.3984375" style="2"/>
  </cols>
  <sheetData>
    <row r="1" spans="1:10" ht="15" customHeight="1" x14ac:dyDescent="0.5">
      <c r="A1" s="60" t="s">
        <v>126</v>
      </c>
      <c r="B1" s="61"/>
      <c r="C1" s="61"/>
      <c r="D1" s="61"/>
      <c r="E1" s="61"/>
      <c r="F1" s="61"/>
      <c r="G1" s="61"/>
    </row>
    <row r="2" spans="1:10" ht="7.4" customHeight="1" x14ac:dyDescent="0.5">
      <c r="A2" s="61"/>
      <c r="B2" s="61"/>
      <c r="C2" s="61"/>
      <c r="D2" s="61"/>
      <c r="E2" s="61"/>
      <c r="F2" s="61"/>
      <c r="G2" s="61"/>
    </row>
    <row r="3" spans="1:10" ht="23.15" hidden="1" customHeight="1" x14ac:dyDescent="0.5">
      <c r="A3" s="62" t="s">
        <v>68</v>
      </c>
      <c r="B3" s="63">
        <v>45991</v>
      </c>
      <c r="C3" s="63" t="s">
        <v>140</v>
      </c>
      <c r="D3" s="63">
        <v>45961</v>
      </c>
      <c r="E3" s="63">
        <v>45930</v>
      </c>
      <c r="F3" s="63">
        <v>45657</v>
      </c>
      <c r="G3" s="63">
        <v>45626</v>
      </c>
      <c r="H3" s="8"/>
      <c r="I3" s="8"/>
      <c r="J3" s="8"/>
    </row>
    <row r="4" spans="1:10" ht="17.149999999999999" hidden="1" customHeight="1" x14ac:dyDescent="0.5">
      <c r="A4" s="64" t="s">
        <v>69</v>
      </c>
      <c r="B4" s="1"/>
      <c r="C4" s="1"/>
      <c r="D4" s="1"/>
      <c r="E4" s="1"/>
      <c r="F4" s="1"/>
      <c r="G4" s="1"/>
      <c r="H4" s="8"/>
      <c r="I4" s="8"/>
      <c r="J4" s="8"/>
    </row>
    <row r="5" spans="1:10" ht="17.149999999999999" hidden="1" customHeight="1" x14ac:dyDescent="0.5">
      <c r="A5" s="55" t="s">
        <v>125</v>
      </c>
      <c r="B5" s="65">
        <v>29</v>
      </c>
      <c r="C5" s="65">
        <v>33.6273614617945</v>
      </c>
      <c r="D5" s="65">
        <v>29</v>
      </c>
      <c r="E5" s="65">
        <v>29</v>
      </c>
      <c r="F5" s="65">
        <v>32.483870967741936</v>
      </c>
      <c r="G5" s="65">
        <v>35</v>
      </c>
      <c r="H5" s="8"/>
      <c r="I5" s="8"/>
      <c r="J5" s="79"/>
    </row>
    <row r="6" spans="1:10" ht="17.149999999999999" hidden="1" customHeight="1" x14ac:dyDescent="0.5">
      <c r="A6" s="52" t="s">
        <v>70</v>
      </c>
      <c r="B6" s="66">
        <v>33</v>
      </c>
      <c r="C6" s="66">
        <v>39.076076694893899</v>
      </c>
      <c r="D6" s="66">
        <v>33</v>
      </c>
      <c r="E6" s="66">
        <v>33</v>
      </c>
      <c r="F6" s="66">
        <v>36.645161290322584</v>
      </c>
      <c r="G6" s="66">
        <v>40</v>
      </c>
      <c r="H6" s="8"/>
      <c r="I6" s="8"/>
      <c r="J6" s="8"/>
    </row>
    <row r="7" spans="1:10" ht="23.15" customHeight="1" x14ac:dyDescent="0.5">
      <c r="A7" s="63" t="s">
        <v>71</v>
      </c>
      <c r="B7" s="63">
        <v>45991</v>
      </c>
      <c r="C7" s="63" t="s">
        <v>140</v>
      </c>
      <c r="D7" s="63">
        <v>45961</v>
      </c>
      <c r="E7" s="63">
        <v>45930</v>
      </c>
      <c r="F7" s="63">
        <v>45657</v>
      </c>
      <c r="G7" s="63">
        <v>45626</v>
      </c>
      <c r="H7" s="8"/>
      <c r="I7" s="8"/>
      <c r="J7" s="8"/>
    </row>
    <row r="8" spans="1:10" ht="17.149999999999999" customHeight="1" x14ac:dyDescent="0.5">
      <c r="A8" s="51" t="s">
        <v>72</v>
      </c>
      <c r="B8" s="65">
        <v>24.382000000000001</v>
      </c>
      <c r="C8" s="65">
        <v>27.60107381533863</v>
      </c>
      <c r="D8" s="65">
        <v>64.369</v>
      </c>
      <c r="E8" s="65">
        <v>39.357999999999997</v>
      </c>
      <c r="F8" s="65">
        <v>35.960175575105609</v>
      </c>
      <c r="G8" s="65">
        <v>37.172779897298888</v>
      </c>
      <c r="H8" s="9"/>
    </row>
    <row r="9" spans="1:10" ht="17.149999999999999" customHeight="1" x14ac:dyDescent="0.5">
      <c r="A9" s="67" t="s">
        <v>73</v>
      </c>
      <c r="B9" s="9">
        <v>2286.4708919999998</v>
      </c>
      <c r="C9" s="9"/>
      <c r="D9" s="9">
        <v>2430.94722</v>
      </c>
      <c r="E9" s="9">
        <v>1737.555449</v>
      </c>
      <c r="F9" s="9">
        <v>194.62193459971056</v>
      </c>
      <c r="G9" s="9">
        <v>206.30757404515793</v>
      </c>
      <c r="H9" s="9"/>
    </row>
    <row r="10" spans="1:10" ht="17.149999999999999" customHeight="1" x14ac:dyDescent="0.5">
      <c r="A10" s="51" t="s">
        <v>74</v>
      </c>
      <c r="B10" s="68"/>
      <c r="C10" s="68"/>
      <c r="D10" s="68"/>
      <c r="E10" s="68"/>
      <c r="F10" s="68"/>
      <c r="G10" s="68"/>
      <c r="H10" s="9"/>
    </row>
    <row r="11" spans="1:10" ht="17.149999999999999" customHeight="1" x14ac:dyDescent="0.5">
      <c r="A11" s="67" t="s">
        <v>75</v>
      </c>
      <c r="B11" s="69">
        <v>26.934000000000001</v>
      </c>
      <c r="C11" s="69">
        <v>30.89701375230667</v>
      </c>
      <c r="D11" s="69">
        <v>68.662999999999997</v>
      </c>
      <c r="E11" s="69">
        <v>46.274999999999999</v>
      </c>
      <c r="F11" s="69">
        <v>37.161000000000001</v>
      </c>
      <c r="G11" s="69">
        <v>39.479999999999997</v>
      </c>
      <c r="H11" s="9"/>
    </row>
    <row r="12" spans="1:10" ht="17.149999999999999" customHeight="1" x14ac:dyDescent="0.5">
      <c r="A12" s="70" t="s">
        <v>109</v>
      </c>
      <c r="B12" s="71">
        <v>326.06599999999997</v>
      </c>
      <c r="C12" s="71"/>
      <c r="D12" s="71">
        <v>412.82900000000001</v>
      </c>
      <c r="E12" s="71">
        <v>410.13299999999998</v>
      </c>
      <c r="F12" s="71">
        <v>141.80500000000001</v>
      </c>
      <c r="G12" s="71">
        <v>229.423</v>
      </c>
      <c r="H12" s="9"/>
    </row>
    <row r="13" spans="1:10" ht="23.15" customHeight="1" x14ac:dyDescent="0.5">
      <c r="A13" s="63" t="s">
        <v>76</v>
      </c>
      <c r="B13" s="63">
        <v>45991</v>
      </c>
      <c r="C13" s="63" t="s">
        <v>140</v>
      </c>
      <c r="D13" s="63">
        <v>45961</v>
      </c>
      <c r="E13" s="63">
        <v>45930</v>
      </c>
      <c r="F13" s="63">
        <v>45657</v>
      </c>
      <c r="G13" s="63">
        <v>45626</v>
      </c>
      <c r="H13" s="9"/>
    </row>
    <row r="14" spans="1:10" ht="17.149999999999999" customHeight="1" x14ac:dyDescent="0.5">
      <c r="A14" s="56" t="s">
        <v>77</v>
      </c>
      <c r="B14" s="8"/>
      <c r="C14" s="8"/>
      <c r="D14" s="8"/>
      <c r="E14" s="8"/>
      <c r="F14" s="8"/>
      <c r="G14" s="8"/>
      <c r="H14" s="9"/>
      <c r="I14" s="2" t="s">
        <v>115</v>
      </c>
    </row>
    <row r="15" spans="1:10" ht="17.149999999999999" customHeight="1" x14ac:dyDescent="0.5">
      <c r="A15" s="44" t="s">
        <v>78</v>
      </c>
      <c r="B15" s="65">
        <v>16.213000000000001</v>
      </c>
      <c r="C15" s="65">
        <v>17.597078002808274</v>
      </c>
      <c r="D15" s="65">
        <v>33.292000000000002</v>
      </c>
      <c r="E15" s="65">
        <v>24.378</v>
      </c>
      <c r="F15" s="65">
        <v>25.395</v>
      </c>
      <c r="G15" s="65">
        <v>27.239000000000001</v>
      </c>
      <c r="H15" s="9"/>
    </row>
    <row r="16" spans="1:10" ht="17.149999999999999" customHeight="1" x14ac:dyDescent="0.5">
      <c r="A16" s="56" t="s">
        <v>79</v>
      </c>
      <c r="B16" s="9"/>
      <c r="C16" s="9"/>
      <c r="D16" s="9"/>
      <c r="E16" s="9"/>
      <c r="F16" s="9"/>
      <c r="G16" s="9"/>
    </row>
    <row r="17" spans="1:9" ht="17.149999999999999" customHeight="1" x14ac:dyDescent="0.5">
      <c r="A17" s="44" t="s">
        <v>80</v>
      </c>
      <c r="B17" s="65">
        <v>30.384</v>
      </c>
      <c r="C17" s="65">
        <v>35.000471245958174</v>
      </c>
      <c r="D17" s="65">
        <v>40.066000000000003</v>
      </c>
      <c r="E17" s="65">
        <v>43.404000000000003</v>
      </c>
      <c r="F17" s="65">
        <v>29.963999999999999</v>
      </c>
      <c r="G17" s="65">
        <v>33.146999999999998</v>
      </c>
    </row>
    <row r="18" spans="1:9" ht="17.149999999999999" customHeight="1" x14ac:dyDescent="0.5">
      <c r="A18" s="54" t="s">
        <v>81</v>
      </c>
      <c r="B18" s="69">
        <v>32.24039829390189</v>
      </c>
      <c r="C18" s="69">
        <v>37.465981468900765</v>
      </c>
      <c r="D18" s="69">
        <v>46.902118633093629</v>
      </c>
      <c r="E18" s="69">
        <v>49.079364287147229</v>
      </c>
      <c r="F18" s="69">
        <v>33.948926302886591</v>
      </c>
      <c r="G18" s="69">
        <v>37.381664818059811</v>
      </c>
    </row>
    <row r="19" spans="1:9" ht="17.149999999999999" customHeight="1" x14ac:dyDescent="0.5">
      <c r="A19" s="44" t="s">
        <v>82</v>
      </c>
      <c r="B19" s="65">
        <v>32.625</v>
      </c>
      <c r="C19" s="65">
        <v>37.981916230954347</v>
      </c>
      <c r="D19" s="65">
        <v>47.25</v>
      </c>
      <c r="E19" s="65">
        <v>49.625</v>
      </c>
      <c r="F19" s="65">
        <v>33.875</v>
      </c>
      <c r="G19" s="65">
        <v>37.5</v>
      </c>
    </row>
    <row r="20" spans="1:9" ht="17.149999999999999" customHeight="1" x14ac:dyDescent="0.5">
      <c r="A20" s="54" t="s">
        <v>131</v>
      </c>
      <c r="B20" s="69">
        <v>33.355040806352271</v>
      </c>
      <c r="C20" s="69">
        <v>38.966141567092819</v>
      </c>
      <c r="D20" s="69">
        <v>49.480477680462066</v>
      </c>
      <c r="E20" s="69">
        <v>50.97127576264333</v>
      </c>
      <c r="F20" s="69">
        <v>35.284497129999963</v>
      </c>
      <c r="G20" s="69" t="s">
        <v>33</v>
      </c>
    </row>
    <row r="21" spans="1:9" ht="17.149999999999999" customHeight="1" x14ac:dyDescent="0.5">
      <c r="A21" s="44" t="s">
        <v>132</v>
      </c>
      <c r="B21" s="65">
        <v>33.777959409102223</v>
      </c>
      <c r="C21" s="65">
        <v>39.539254742260276</v>
      </c>
      <c r="D21" s="65">
        <v>49.570715567092243</v>
      </c>
      <c r="E21" s="65">
        <v>51.275540580006911</v>
      </c>
      <c r="F21" s="65">
        <v>35.215755324772537</v>
      </c>
      <c r="G21" s="65" t="s">
        <v>33</v>
      </c>
    </row>
    <row r="22" spans="1:9" ht="23.15" customHeight="1" x14ac:dyDescent="0.5">
      <c r="A22" s="63" t="s">
        <v>83</v>
      </c>
      <c r="B22" s="63">
        <v>45991</v>
      </c>
      <c r="C22" s="63" t="s">
        <v>140</v>
      </c>
      <c r="D22" s="63">
        <v>45961</v>
      </c>
      <c r="E22" s="63">
        <v>45930</v>
      </c>
      <c r="F22" s="63">
        <v>45657</v>
      </c>
      <c r="G22" s="63">
        <v>45626</v>
      </c>
    </row>
    <row r="23" spans="1:9" ht="17.149999999999999" customHeight="1" x14ac:dyDescent="0.5">
      <c r="A23" s="51" t="s">
        <v>84</v>
      </c>
      <c r="B23" s="71"/>
      <c r="C23" s="71"/>
      <c r="D23" s="71"/>
      <c r="E23" s="71"/>
      <c r="F23" s="71"/>
      <c r="G23" s="71"/>
    </row>
    <row r="24" spans="1:9" ht="17.149999999999999" customHeight="1" x14ac:dyDescent="0.5">
      <c r="A24" s="52" t="s">
        <v>85</v>
      </c>
      <c r="B24" s="69">
        <v>57.192999999999998</v>
      </c>
      <c r="C24" s="69">
        <v>77.089023888160398</v>
      </c>
      <c r="D24" s="69">
        <v>80.430999999999997</v>
      </c>
      <c r="E24" s="69">
        <v>70.980999999999995</v>
      </c>
      <c r="F24" s="69">
        <v>48.499000000000002</v>
      </c>
      <c r="G24" s="69">
        <v>52.664999999999999</v>
      </c>
      <c r="H24" s="10"/>
    </row>
    <row r="25" spans="1:9" ht="17.149999999999999" customHeight="1" x14ac:dyDescent="0.5">
      <c r="A25" s="55" t="s">
        <v>86</v>
      </c>
      <c r="B25" s="65">
        <v>38.603999999999999</v>
      </c>
      <c r="C25" s="65">
        <v>46.905302036921846</v>
      </c>
      <c r="D25" s="65">
        <v>80.971999999999994</v>
      </c>
      <c r="E25" s="65">
        <v>56.845999999999997</v>
      </c>
      <c r="F25" s="65">
        <v>39.6</v>
      </c>
      <c r="G25" s="65">
        <v>43.973999999999997</v>
      </c>
      <c r="H25" s="10"/>
    </row>
    <row r="26" spans="1:9" ht="17.149999999999999" customHeight="1" x14ac:dyDescent="0.5">
      <c r="A26" s="52" t="s">
        <v>87</v>
      </c>
      <c r="B26" s="69">
        <v>46.991999999999997</v>
      </c>
      <c r="C26" s="69">
        <v>58.577320359331473</v>
      </c>
      <c r="D26" s="69">
        <v>58.945999999999998</v>
      </c>
      <c r="E26" s="69">
        <v>60.948999999999998</v>
      </c>
      <c r="F26" s="69">
        <v>35.997</v>
      </c>
      <c r="G26" s="69">
        <v>38.243000000000002</v>
      </c>
    </row>
    <row r="27" spans="1:9" ht="17.149999999999999" customHeight="1" x14ac:dyDescent="0.5">
      <c r="A27" s="55" t="s">
        <v>4</v>
      </c>
      <c r="B27" s="65">
        <v>45.545000000000002</v>
      </c>
      <c r="C27" s="65">
        <v>56.382107106250025</v>
      </c>
      <c r="D27" s="65">
        <v>60.460999999999999</v>
      </c>
      <c r="E27" s="65">
        <v>58.805999999999997</v>
      </c>
      <c r="F27" s="65">
        <v>32.948999999999998</v>
      </c>
      <c r="G27" s="65">
        <v>33.749000000000002</v>
      </c>
    </row>
    <row r="28" spans="1:9" ht="17.149999999999999" customHeight="1" x14ac:dyDescent="0.5">
      <c r="A28" s="52" t="s">
        <v>5</v>
      </c>
      <c r="B28" s="69">
        <v>34.945</v>
      </c>
      <c r="C28" s="69">
        <v>41.13202758794845</v>
      </c>
      <c r="D28" s="69">
        <v>34.941000000000003</v>
      </c>
      <c r="E28" s="69">
        <v>35.915999999999997</v>
      </c>
      <c r="F28" s="69">
        <v>37.533000000000001</v>
      </c>
      <c r="G28" s="69">
        <v>40.229999999999997</v>
      </c>
    </row>
    <row r="29" spans="1:9" ht="17.149999999999999" customHeight="1" x14ac:dyDescent="0.5">
      <c r="A29" s="55" t="s">
        <v>6</v>
      </c>
      <c r="B29" s="65">
        <v>78.102999999999994</v>
      </c>
      <c r="C29" s="65">
        <v>113.18388093416299</v>
      </c>
      <c r="D29" s="65">
        <v>83.745999999999995</v>
      </c>
      <c r="E29" s="65">
        <v>82.066000000000003</v>
      </c>
      <c r="F29" s="65">
        <v>70.617999999999995</v>
      </c>
      <c r="G29" s="65">
        <v>71.031000000000006</v>
      </c>
      <c r="H29" s="5"/>
      <c r="I29" s="11"/>
    </row>
    <row r="30" spans="1:9" ht="17.149999999999999" customHeight="1" x14ac:dyDescent="0.5">
      <c r="A30" s="52" t="s">
        <v>31</v>
      </c>
      <c r="B30" s="69">
        <v>91.93</v>
      </c>
      <c r="C30" s="69">
        <v>142.59551427681063</v>
      </c>
      <c r="D30" s="69">
        <v>91.05</v>
      </c>
      <c r="E30" s="69">
        <v>91.65</v>
      </c>
      <c r="F30" s="69">
        <v>84.97</v>
      </c>
      <c r="G30" s="69">
        <v>83.97</v>
      </c>
      <c r="H30" s="5"/>
    </row>
    <row r="31" spans="1:9" ht="23.15" customHeight="1" x14ac:dyDescent="0.5">
      <c r="A31" s="63" t="s">
        <v>88</v>
      </c>
      <c r="B31" s="63">
        <v>45991</v>
      </c>
      <c r="C31" s="63" t="s">
        <v>140</v>
      </c>
      <c r="D31" s="63">
        <v>45961</v>
      </c>
      <c r="E31" s="63">
        <v>45930</v>
      </c>
      <c r="F31" s="63">
        <v>45657</v>
      </c>
      <c r="G31" s="63">
        <v>45626</v>
      </c>
      <c r="H31" s="5"/>
    </row>
    <row r="32" spans="1:9" ht="17.149999999999999" customHeight="1" x14ac:dyDescent="0.5">
      <c r="A32" s="51" t="s">
        <v>89</v>
      </c>
      <c r="B32" s="65">
        <v>3.1385290814937998</v>
      </c>
      <c r="C32" s="65">
        <v>3.1841303283022704</v>
      </c>
      <c r="D32" s="65">
        <v>2.9229004635154796</v>
      </c>
      <c r="E32" s="65">
        <v>2.8902316866766213</v>
      </c>
      <c r="F32" s="65">
        <v>0.42113511655743729</v>
      </c>
      <c r="G32" s="65">
        <v>0.4430295479109343</v>
      </c>
    </row>
    <row r="33" spans="1:7" ht="17.149999999999999" customHeight="1" x14ac:dyDescent="0.5">
      <c r="A33" s="56" t="s">
        <v>90</v>
      </c>
      <c r="B33" s="69">
        <v>7.5060000000000002</v>
      </c>
      <c r="C33" s="69">
        <v>7.7700294074985132</v>
      </c>
      <c r="D33" s="69">
        <v>8.9169999999999998</v>
      </c>
      <c r="E33" s="69">
        <v>8.3309999999999995</v>
      </c>
      <c r="F33" s="69">
        <v>4.43</v>
      </c>
      <c r="G33" s="69">
        <v>4.55</v>
      </c>
    </row>
    <row r="34" spans="1:7" ht="21" customHeight="1" x14ac:dyDescent="0.5">
      <c r="A34" s="63" t="s">
        <v>91</v>
      </c>
      <c r="B34" s="63">
        <v>45991</v>
      </c>
      <c r="C34" s="63" t="s">
        <v>92</v>
      </c>
      <c r="D34" s="63">
        <v>45961</v>
      </c>
      <c r="E34" s="63">
        <v>45930</v>
      </c>
      <c r="F34" s="63">
        <v>45657</v>
      </c>
      <c r="G34" s="63">
        <v>45626</v>
      </c>
    </row>
    <row r="35" spans="1:7" ht="17.149999999999999" customHeight="1" x14ac:dyDescent="0.5">
      <c r="A35" s="51" t="s">
        <v>93</v>
      </c>
      <c r="B35" s="68"/>
      <c r="C35" s="68"/>
      <c r="D35" s="68"/>
      <c r="E35" s="68"/>
      <c r="F35" s="68"/>
      <c r="G35" s="68"/>
    </row>
    <row r="36" spans="1:7" ht="17.149999999999999" customHeight="1" x14ac:dyDescent="0.5">
      <c r="A36" s="52" t="s">
        <v>94</v>
      </c>
      <c r="B36" s="69">
        <v>1428.8055600000002</v>
      </c>
      <c r="C36" s="69">
        <v>-0.59944017070667766</v>
      </c>
      <c r="D36" s="69">
        <v>1437.4220451612905</v>
      </c>
      <c r="E36" s="69">
        <v>1401.2139000000002</v>
      </c>
      <c r="F36" s="69">
        <v>1021.8709709677421</v>
      </c>
      <c r="G36" s="69">
        <v>1001.4388877777778</v>
      </c>
    </row>
    <row r="37" spans="1:7" ht="14.15" customHeight="1" x14ac:dyDescent="0.5">
      <c r="A37" s="55" t="s">
        <v>122</v>
      </c>
      <c r="B37" s="65">
        <v>1431.3311166666665</v>
      </c>
      <c r="C37" s="65">
        <v>-0.73819613945522722</v>
      </c>
      <c r="D37" s="65">
        <v>1441.9757258064512</v>
      </c>
      <c r="E37" s="65">
        <v>1401.3810333333329</v>
      </c>
      <c r="F37" s="65">
        <v>1021.7959354838707</v>
      </c>
      <c r="G37" s="65">
        <v>1000.9892666666667</v>
      </c>
    </row>
    <row r="38" spans="1:7" ht="17.149999999999999" customHeight="1" x14ac:dyDescent="0.5">
      <c r="A38" s="56" t="s">
        <v>95</v>
      </c>
      <c r="B38" s="69">
        <v>268.11280789999995</v>
      </c>
      <c r="C38" s="69">
        <v>0.33346799216618095</v>
      </c>
      <c r="D38" s="69">
        <v>267.22170903225793</v>
      </c>
      <c r="E38" s="69">
        <v>261.36549943333335</v>
      </c>
      <c r="F38" s="69">
        <v>167.46868464516126</v>
      </c>
      <c r="G38" s="69">
        <v>172.12171893333334</v>
      </c>
    </row>
    <row r="39" spans="1:7" ht="14.15" customHeight="1" x14ac:dyDescent="0.5">
      <c r="A39" s="51" t="s">
        <v>96</v>
      </c>
      <c r="B39" s="65">
        <v>1651.9353783333331</v>
      </c>
      <c r="C39" s="65">
        <v>-1.249455701305513</v>
      </c>
      <c r="D39" s="65">
        <v>1672.8367322580643</v>
      </c>
      <c r="E39" s="65">
        <v>1642.2732266666665</v>
      </c>
      <c r="F39" s="65">
        <v>1070.3845983870967</v>
      </c>
      <c r="G39" s="65">
        <v>1064.2099349999999</v>
      </c>
    </row>
    <row r="40" spans="1:7" ht="17.149999999999999" customHeight="1" x14ac:dyDescent="0.5">
      <c r="A40" s="67" t="s">
        <v>97</v>
      </c>
      <c r="B40" s="69">
        <v>9302.3369827109636</v>
      </c>
      <c r="C40" s="69">
        <v>-0.42235353596723479</v>
      </c>
      <c r="D40" s="69">
        <v>9341.7923731215596</v>
      </c>
      <c r="E40" s="69">
        <v>9131.875554352453</v>
      </c>
      <c r="F40" s="69">
        <v>6185.3032854450003</v>
      </c>
      <c r="G40" s="69">
        <v>6191.2309132449836</v>
      </c>
    </row>
    <row r="41" spans="1:7" ht="16.399999999999999" customHeight="1" x14ac:dyDescent="0.5">
      <c r="A41" s="70" t="s">
        <v>98</v>
      </c>
      <c r="B41" s="65">
        <v>96.072178807066038</v>
      </c>
      <c r="C41" s="65">
        <v>-2.8510594167198477</v>
      </c>
      <c r="D41" s="65">
        <v>98.891638169444505</v>
      </c>
      <c r="E41" s="65">
        <v>99.097484358207709</v>
      </c>
      <c r="F41" s="65">
        <v>79.786370194386265</v>
      </c>
      <c r="G41" s="65">
        <v>81.741262974885061</v>
      </c>
    </row>
    <row r="42" spans="1:7" ht="27.75" customHeight="1" x14ac:dyDescent="0.5">
      <c r="A42" s="125" t="s">
        <v>141</v>
      </c>
      <c r="B42" s="125"/>
      <c r="C42" s="125"/>
      <c r="D42" s="125"/>
      <c r="E42" s="125"/>
      <c r="F42" s="125"/>
      <c r="G42" s="125"/>
    </row>
  </sheetData>
  <mergeCells count="1">
    <mergeCell ref="A42:G42"/>
  </mergeCells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9044-4659-48B5-9DA1-BC881AA56A89}">
  <sheetPr>
    <tabColor theme="3"/>
  </sheetPr>
  <dimension ref="A1:J19"/>
  <sheetViews>
    <sheetView showGridLines="0" zoomScaleNormal="100" zoomScaleSheetLayoutView="100" workbookViewId="0">
      <selection activeCell="H12" sqref="H12"/>
    </sheetView>
  </sheetViews>
  <sheetFormatPr baseColWidth="10" defaultColWidth="12.59765625" defaultRowHeight="16" x14ac:dyDescent="0.5"/>
  <cols>
    <col min="1" max="1" width="2.3984375" style="15" customWidth="1"/>
    <col min="2" max="2" width="51.5" style="15" customWidth="1"/>
    <col min="3" max="3" width="15.8984375" style="15" customWidth="1"/>
    <col min="4" max="4" width="14.5" style="15" customWidth="1"/>
    <col min="5" max="5" width="17.59765625" style="23" customWidth="1"/>
    <col min="6" max="6" width="2.19921875" style="15" customWidth="1"/>
    <col min="7" max="16384" width="12.59765625" style="15"/>
  </cols>
  <sheetData>
    <row r="1" spans="1:10" x14ac:dyDescent="0.5">
      <c r="A1" s="12"/>
      <c r="B1" s="13"/>
      <c r="C1" s="13"/>
      <c r="D1" s="13"/>
      <c r="E1" s="14"/>
      <c r="F1" s="12"/>
      <c r="H1"/>
      <c r="I1"/>
      <c r="J1"/>
    </row>
    <row r="2" spans="1:10" x14ac:dyDescent="0.5">
      <c r="A2" s="12"/>
      <c r="B2" s="16"/>
      <c r="C2" s="16"/>
      <c r="D2" s="16"/>
      <c r="E2" s="17"/>
      <c r="F2" s="12"/>
      <c r="H2"/>
      <c r="I2"/>
      <c r="J2"/>
    </row>
    <row r="3" spans="1:10" x14ac:dyDescent="0.5">
      <c r="A3" s="12"/>
      <c r="B3" s="13"/>
      <c r="C3" s="13"/>
      <c r="D3" s="13"/>
      <c r="E3" s="14"/>
      <c r="F3" s="12"/>
      <c r="H3"/>
      <c r="I3"/>
      <c r="J3"/>
    </row>
    <row r="4" spans="1:10" x14ac:dyDescent="0.5">
      <c r="A4" s="12"/>
      <c r="B4" s="62" t="s">
        <v>99</v>
      </c>
      <c r="C4" s="63">
        <f>EOMONTH(D4,0)+1</f>
        <v>45962</v>
      </c>
      <c r="D4" s="63">
        <f>EOMONTH(E4,0)+1</f>
        <v>45931</v>
      </c>
      <c r="E4" s="63">
        <v>45901</v>
      </c>
      <c r="F4" s="12"/>
      <c r="H4"/>
      <c r="I4"/>
      <c r="J4"/>
    </row>
    <row r="5" spans="1:10" ht="1" hidden="1" customHeight="1" x14ac:dyDescent="0.5">
      <c r="A5" s="12"/>
      <c r="B5" s="6"/>
      <c r="C5" s="72"/>
      <c r="D5" s="72"/>
      <c r="E5" s="73"/>
      <c r="F5" s="12"/>
      <c r="H5"/>
      <c r="I5"/>
      <c r="J5"/>
    </row>
    <row r="6" spans="1:10" x14ac:dyDescent="0.5">
      <c r="A6" s="12"/>
      <c r="B6" s="74" t="s">
        <v>100</v>
      </c>
      <c r="C6" s="126" t="s">
        <v>101</v>
      </c>
      <c r="D6" s="126"/>
      <c r="E6" s="126"/>
      <c r="F6" s="12"/>
      <c r="H6"/>
      <c r="I6"/>
      <c r="J6"/>
    </row>
    <row r="7" spans="1:10" x14ac:dyDescent="0.5">
      <c r="A7" s="12"/>
      <c r="B7" s="58" t="s">
        <v>102</v>
      </c>
      <c r="C7" s="75">
        <v>32.768545498976103</v>
      </c>
      <c r="D7" s="75">
        <v>32.793800181769697</v>
      </c>
      <c r="E7" s="75">
        <v>32.918972208357211</v>
      </c>
      <c r="F7" s="12"/>
      <c r="H7"/>
      <c r="I7"/>
      <c r="J7"/>
    </row>
    <row r="8" spans="1:10" x14ac:dyDescent="0.5">
      <c r="A8" s="12"/>
      <c r="B8" s="55" t="s">
        <v>103</v>
      </c>
      <c r="C8" s="76">
        <v>13.587332463074159</v>
      </c>
      <c r="D8" s="76">
        <v>13.398320107917538</v>
      </c>
      <c r="E8" s="76">
        <v>14.369312791379443</v>
      </c>
      <c r="F8" s="12"/>
      <c r="H8"/>
      <c r="I8"/>
      <c r="J8"/>
    </row>
    <row r="9" spans="1:10" x14ac:dyDescent="0.5">
      <c r="A9" s="12"/>
      <c r="B9" s="58" t="s">
        <v>138</v>
      </c>
      <c r="C9" s="75">
        <v>31.492508730021473</v>
      </c>
      <c r="D9" s="75">
        <v>30.047807898609729</v>
      </c>
      <c r="E9" s="75">
        <v>29.921878413715568</v>
      </c>
      <c r="F9" s="12"/>
      <c r="H9"/>
      <c r="I9"/>
      <c r="J9"/>
    </row>
    <row r="10" spans="1:10" ht="17.149999999999999" hidden="1" customHeight="1" x14ac:dyDescent="0.5">
      <c r="A10" s="12"/>
      <c r="B10" s="32"/>
      <c r="C10" s="77"/>
      <c r="D10" s="77"/>
      <c r="E10" s="77"/>
      <c r="F10" s="12"/>
      <c r="H10"/>
      <c r="I10"/>
      <c r="J10"/>
    </row>
    <row r="11" spans="1:10" ht="17.149999999999999" hidden="1" customHeight="1" x14ac:dyDescent="0.5">
      <c r="A11" s="12"/>
      <c r="B11" s="74" t="s">
        <v>104</v>
      </c>
      <c r="C11" s="126" t="s">
        <v>105</v>
      </c>
      <c r="D11" s="126"/>
      <c r="E11" s="126"/>
      <c r="F11" s="12"/>
      <c r="H11"/>
      <c r="I11"/>
      <c r="J11"/>
    </row>
    <row r="12" spans="1:10" x14ac:dyDescent="0.5">
      <c r="A12" s="12"/>
      <c r="B12" s="58" t="s">
        <v>106</v>
      </c>
      <c r="C12" s="75">
        <v>24</v>
      </c>
      <c r="D12" s="75">
        <v>24</v>
      </c>
      <c r="E12" s="75">
        <v>24</v>
      </c>
      <c r="F12" s="12"/>
      <c r="H12"/>
      <c r="I12"/>
      <c r="J12"/>
    </row>
    <row r="13" spans="1:10" x14ac:dyDescent="0.5">
      <c r="A13" s="12"/>
      <c r="B13" s="55" t="s">
        <v>107</v>
      </c>
      <c r="C13" s="76">
        <v>41.796414762197109</v>
      </c>
      <c r="D13" s="76">
        <v>42.209060399027926</v>
      </c>
      <c r="E13" s="76">
        <v>37.310707260081237</v>
      </c>
      <c r="F13" s="12"/>
      <c r="H13"/>
      <c r="I13"/>
      <c r="J13"/>
    </row>
    <row r="14" spans="1:10" x14ac:dyDescent="0.5">
      <c r="A14" s="12"/>
      <c r="B14" s="58" t="s">
        <v>142</v>
      </c>
      <c r="C14" s="75">
        <f>C13-C12</f>
        <v>17.796414762197109</v>
      </c>
      <c r="D14" s="75">
        <f>D13-D12</f>
        <v>18.209060399027926</v>
      </c>
      <c r="E14" s="75">
        <f>E13-E12</f>
        <v>13.310707260081237</v>
      </c>
      <c r="F14" s="12"/>
      <c r="H14"/>
      <c r="I14"/>
      <c r="J14"/>
    </row>
    <row r="15" spans="1:10" x14ac:dyDescent="0.5">
      <c r="A15" s="12"/>
      <c r="B15" s="127"/>
      <c r="C15" s="127"/>
      <c r="D15" s="127"/>
      <c r="E15" s="127"/>
      <c r="F15" s="12"/>
    </row>
    <row r="16" spans="1:10" s="22" customFormat="1" ht="16" hidden="1" customHeight="1" x14ac:dyDescent="0.3">
      <c r="A16" s="18"/>
      <c r="B16" s="19" t="s">
        <v>123</v>
      </c>
      <c r="C16" s="20"/>
      <c r="D16" s="20"/>
      <c r="E16" s="21"/>
      <c r="F16" s="18"/>
    </row>
    <row r="17" spans="1:6" s="22" customFormat="1" x14ac:dyDescent="0.3">
      <c r="A17" s="18"/>
      <c r="B17" s="19"/>
      <c r="C17" s="20"/>
      <c r="D17" s="20"/>
      <c r="E17" s="21"/>
      <c r="F17" s="18"/>
    </row>
    <row r="18" spans="1:6" s="22" customFormat="1" x14ac:dyDescent="0.3">
      <c r="A18" s="18"/>
      <c r="B18" s="19"/>
      <c r="C18" s="20"/>
      <c r="D18" s="20"/>
      <c r="E18" s="21"/>
      <c r="F18" s="18"/>
    </row>
    <row r="19" spans="1:6" x14ac:dyDescent="0.5">
      <c r="A19" s="12"/>
      <c r="B19" s="12"/>
      <c r="C19" s="20"/>
      <c r="D19" s="20"/>
      <c r="E19" s="26"/>
      <c r="F19" s="12"/>
    </row>
  </sheetData>
  <mergeCells count="3">
    <mergeCell ref="C6:E6"/>
    <mergeCell ref="C11:E11"/>
    <mergeCell ref="B15:E15"/>
  </mergeCells>
  <pageMargins left="0.75" right="0.75" top="1" bottom="1" header="0" footer="0"/>
  <pageSetup scale="7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d748d9-fef5-4b66-a16b-3351eb7eceb6" xsi:nil="true"/>
    <lcf76f155ced4ddcb4097134ff3c332f xmlns="7f3c9375-6a33-47be-aa78-16b620ab5be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3FF71037030A4DBE7E46B7BF8B73EC" ma:contentTypeVersion="17" ma:contentTypeDescription="Crear nuevo documento." ma:contentTypeScope="" ma:versionID="f162f33b11cc820d683a2aaf093bae51">
  <xsd:schema xmlns:xsd="http://www.w3.org/2001/XMLSchema" xmlns:xs="http://www.w3.org/2001/XMLSchema" xmlns:p="http://schemas.microsoft.com/office/2006/metadata/properties" xmlns:ns2="7f3c9375-6a33-47be-aa78-16b620ab5be2" xmlns:ns3="42d748d9-fef5-4b66-a16b-3351eb7eceb6" targetNamespace="http://schemas.microsoft.com/office/2006/metadata/properties" ma:root="true" ma:fieldsID="d61c77d93a1a319755a27d0ef3c947b9" ns2:_="" ns3:_="">
    <xsd:import namespace="7f3c9375-6a33-47be-aa78-16b620ab5be2"/>
    <xsd:import namespace="42d748d9-fef5-4b66-a16b-3351eb7ec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c9375-6a33-47be-aa78-16b620ab5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748d9-fef5-4b66-a16b-3351eb7ec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7bec253-e9dc-4d6d-800f-9c30cd1b2e36}" ma:internalName="TaxCatchAll" ma:showField="CatchAllData" ma:web="42d748d9-fef5-4b66-a16b-3351eb7ec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1ADB5E-CDDC-4F93-988C-AEA739DDEC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C27787-1874-4211-8164-492C7A80B72D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7f3c9375-6a33-47be-aa78-16b620ab5be2"/>
    <ds:schemaRef ds:uri="http://schemas.openxmlformats.org/package/2006/metadata/core-properties"/>
    <ds:schemaRef ds:uri="42d748d9-fef5-4b66-a16b-3351eb7eceb6"/>
  </ds:schemaRefs>
</ds:datastoreItem>
</file>

<file path=customXml/itemProps3.xml><?xml version="1.0" encoding="utf-8"?>
<ds:datastoreItem xmlns:ds="http://schemas.openxmlformats.org/officeDocument/2006/customXml" ds:itemID="{ED7A271F-9E6B-4A7C-A2A5-8B03651C1C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3c9375-6a33-47be-aa78-16b620ab5be2"/>
    <ds:schemaRef ds:uri="42d748d9-fef5-4b66-a16b-3351eb7ec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Principales Variables</vt:lpstr>
      <vt:lpstr>Tasas de interés</vt:lpstr>
      <vt:lpstr>Efectivo mínimo</vt:lpstr>
    </vt:vector>
  </TitlesOfParts>
  <Manager/>
  <Company>Banco Central de la República Argentina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BCRA</dc:creator>
  <cp:keywords/>
  <dc:description/>
  <cp:lastModifiedBy>Lana, Manuel</cp:lastModifiedBy>
  <cp:revision/>
  <dcterms:created xsi:type="dcterms:W3CDTF">2016-07-26T18:15:50Z</dcterms:created>
  <dcterms:modified xsi:type="dcterms:W3CDTF">2025-12-10T15:44:17Z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0x0101005E3FF71037030A4DBE7E46B7BF8B73EC</vt:lpwstr>
  </property>
  <property fmtid="{D5CDD505-2E9C-101B-9397-08002B2CF9AE}" pid="3" name="MediaServiceImageTags">
    <vt:lpwstr/>
  </property>
</Properties>
</file>