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ranet.sharepoint.com/sites/InformeMonetarioMensual/Documentos compartidos/2025/03. Marzo/Tablas/"/>
    </mc:Choice>
  </mc:AlternateContent>
  <xr:revisionPtr revIDLastSave="65" documentId="8_{F132A75C-4D4E-4463-954F-9E25CC5698E9}" xr6:coauthVersionLast="47" xr6:coauthVersionMax="47" xr10:uidLastSave="{F7AE7B21-BA53-43E8-8D3B-C8F084991A3D}"/>
  <bookViews>
    <workbookView xWindow="-110" yWindow="-110" windowWidth="19420" windowHeight="10300" tabRatio="849" activeTab="2" xr2:uid="{00000000-000D-0000-FFFF-FFFF00000000}"/>
  </bookViews>
  <sheets>
    <sheet name="Principales Variables" sheetId="30" r:id="rId1"/>
    <sheet name="Tasas de interés" sheetId="31" r:id="rId2"/>
    <sheet name="Efectivo mínimo" sheetId="32" r:id="rId3"/>
  </sheets>
  <definedNames>
    <definedName name="_xlnm.Print_Area" localSheetId="0">'Principales Variables'!#REF!</definedName>
    <definedName name="_xlnm.Print_Area" localSheetId="1">'Tasas de interés'!#REF!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32" l="1"/>
  <c r="D15" i="32"/>
  <c r="C15" i="32"/>
  <c r="D4" i="32"/>
  <c r="C4" i="32" s="1"/>
  <c r="B103" i="30" a="1"/>
  <c r="B103" i="30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<sst xmlns="http://schemas.openxmlformats.org/spreadsheetml/2006/main" count="250" uniqueCount="154">
  <si>
    <t>Otros</t>
  </si>
  <si>
    <t>Resto</t>
  </si>
  <si>
    <t>Pases Pasivos</t>
  </si>
  <si>
    <t>Adelantos</t>
  </si>
  <si>
    <t>Documentos</t>
  </si>
  <si>
    <t>Hipotecarios</t>
  </si>
  <si>
    <t>Prendarios</t>
  </si>
  <si>
    <t>Personales</t>
  </si>
  <si>
    <t>Tarjetas de Crédito</t>
  </si>
  <si>
    <t>Principales variables monetarias y del sistema financiero</t>
  </si>
  <si>
    <t>Promedios mensuales</t>
  </si>
  <si>
    <t>Mensual</t>
  </si>
  <si>
    <t>Interanual</t>
  </si>
  <si>
    <t>Nominal s.o.</t>
  </si>
  <si>
    <t>Real s.e.</t>
  </si>
  <si>
    <t>Nominal</t>
  </si>
  <si>
    <t>Real</t>
  </si>
  <si>
    <t>Segmento en moneda doméstica</t>
  </si>
  <si>
    <t>Depósitos del sector privado</t>
  </si>
  <si>
    <t>Depósitos a la vista del sector privado</t>
  </si>
  <si>
    <t xml:space="preserve">Remunerados </t>
  </si>
  <si>
    <t>Plazo fijo</t>
  </si>
  <si>
    <t>Ajustables por CER/UVA</t>
  </si>
  <si>
    <t>Tradicionales</t>
  </si>
  <si>
    <t>Precancelables</t>
  </si>
  <si>
    <t>Otros depósitos</t>
  </si>
  <si>
    <t>Agregados monetarios</t>
  </si>
  <si>
    <t xml:space="preserve">    M3 Total</t>
  </si>
  <si>
    <t>Agregados monetarios privados</t>
  </si>
  <si>
    <t>M2 privado</t>
  </si>
  <si>
    <t xml:space="preserve">    M3 privado</t>
  </si>
  <si>
    <t>Préstamos Totales al sector no financiero en pesos</t>
  </si>
  <si>
    <t>Préstamos al sector privado no financiero</t>
  </si>
  <si>
    <t>Tarjetas de crédito</t>
  </si>
  <si>
    <t>Préstamos al sector público no financiero</t>
  </si>
  <si>
    <t>-</t>
  </si>
  <si>
    <t>Depósitos del sector privado no financiero en dólares</t>
  </si>
  <si>
    <t>a la vista</t>
  </si>
  <si>
    <t>a plazo fijo y otros</t>
  </si>
  <si>
    <t>Depósitos del sector público no financiero en dólares</t>
  </si>
  <si>
    <t>Préstamos al sector no financiero en dólares</t>
  </si>
  <si>
    <t>Préstamos al sector privado no financiero en dólares</t>
  </si>
  <si>
    <t>Préstamos al sector público no financiero en dólares</t>
  </si>
  <si>
    <t>Principales variables monetarias vinculadas al BCRA</t>
  </si>
  <si>
    <t>% del PIB</t>
  </si>
  <si>
    <t>mensual</t>
  </si>
  <si>
    <t>interanual</t>
  </si>
  <si>
    <t>Base monetaria</t>
  </si>
  <si>
    <t>Circulación monetaria</t>
  </si>
  <si>
    <t>Circulante en poder del público</t>
  </si>
  <si>
    <t>Efectivo en entidades financieras</t>
  </si>
  <si>
    <t>Cuenta corriente en el BCRA</t>
  </si>
  <si>
    <t>Reservas internacionales del BCRA en dólares</t>
  </si>
  <si>
    <t>Factores de variación promedio mensual</t>
  </si>
  <si>
    <t>Trimestral</t>
  </si>
  <si>
    <t>Contribución</t>
  </si>
  <si>
    <t xml:space="preserve">Otros </t>
  </si>
  <si>
    <t>Compra de divisas</t>
  </si>
  <si>
    <t>Otras operaciones del sector público</t>
  </si>
  <si>
    <t>Efectivo mínimo</t>
  </si>
  <si>
    <t>Nota: El campo "Contribución" se refiere al porcentaje de la variación de cada factor sobre la variable principal correspondiente al mes respecto al cual se está realizando la variación.</t>
  </si>
  <si>
    <t>Depósitos a plazo fijo y otros del sector privado</t>
  </si>
  <si>
    <t>Depósitos del sector no financiero en dólares</t>
  </si>
  <si>
    <t>1 No incluye sector financiero ni residentes en el exterior. Las cifras de préstamos corresponden a información estadística, sin ajustar por fideicomisos financieros.</t>
  </si>
  <si>
    <t>2 Neto de la utilización de fondos unificados.</t>
  </si>
  <si>
    <t>3 Excluye respecto del M2 privado los depósitos a la vista remunerados.</t>
  </si>
  <si>
    <t>4 Se calcula en base a la serie sin estacionalidad del mes y al PIB sin estacionalidad estimado promedio móvil de 3 meses.</t>
  </si>
  <si>
    <t/>
  </si>
  <si>
    <t>No Ajustables por CER/UVA/Tipo de cambio</t>
  </si>
  <si>
    <t>DIVA</t>
  </si>
  <si>
    <t>5 No incluye al Banco de Desarrollo de América Latina (CAF) ni al Banco Centroamericano de Integración Económica (BCIE).</t>
  </si>
  <si>
    <t>Tasas de Interés de instrumentos de regulación monetaria</t>
  </si>
  <si>
    <t>Tasas de pases BCRA</t>
  </si>
  <si>
    <t>Activos 1 día</t>
  </si>
  <si>
    <t>Tasas de Interés del Mercado Interbancario</t>
  </si>
  <si>
    <t>Tasas de pases entre terceros rueda REPO a 1 día</t>
  </si>
  <si>
    <t>Monto operado de pases entre terceros rueda REPO (promedio diario)</t>
  </si>
  <si>
    <t>Call en pesos (a 1 día hábil)</t>
  </si>
  <si>
    <t xml:space="preserve">   Tasa</t>
  </si>
  <si>
    <t>Tasas de Interés Pasivas</t>
  </si>
  <si>
    <t>Depósitos a la Vista</t>
  </si>
  <si>
    <t>Remunerados</t>
  </si>
  <si>
    <t xml:space="preserve">Plazo Fijo </t>
  </si>
  <si>
    <t>Personas humanas hasta $1 millón (30-35 días)</t>
  </si>
  <si>
    <t>TM20 Total (más de $20 millones, 30-35 días)</t>
  </si>
  <si>
    <t>TM20 Bancos Privados (más de $20 millones, 30-35 días)</t>
  </si>
  <si>
    <t>Tasas de Interés Activas</t>
  </si>
  <si>
    <t>Préstamos al sector privado no financiero en pesos</t>
  </si>
  <si>
    <t>Adelantos en cuenta corriente</t>
  </si>
  <si>
    <t xml:space="preserve">     1 a 7 días —con acuerdo a empresas— más de $10 millones </t>
  </si>
  <si>
    <t>Documentos a sola firma</t>
  </si>
  <si>
    <t>Tasas de interés del segmento en moneda extranjera</t>
  </si>
  <si>
    <t>Depósitos a plazo fijo en dólares (30 a 44 días)</t>
  </si>
  <si>
    <t>Documentos a sola firma en dólares</t>
  </si>
  <si>
    <t>Tipo de Cambio</t>
  </si>
  <si>
    <t>Var. Mensual (%)</t>
  </si>
  <si>
    <t>TCN peso/ dólar</t>
  </si>
  <si>
    <t>Mayorista (Com. "A" 3.500)</t>
  </si>
  <si>
    <t>TCN peso/ real</t>
  </si>
  <si>
    <t>TCN peso/ euro</t>
  </si>
  <si>
    <t>ITCNM</t>
  </si>
  <si>
    <t>ITCRM</t>
  </si>
  <si>
    <t>Requerimiento e Integración de Efectivo Mínimo</t>
  </si>
  <si>
    <t>Moneda Nacional</t>
  </si>
  <si>
    <t>% de depósitos totales en pesos</t>
  </si>
  <si>
    <t>Exigencia neta de deducciones</t>
  </si>
  <si>
    <t>Integración en cuentas corrientes</t>
  </si>
  <si>
    <t>Integración BOTE 2027</t>
  </si>
  <si>
    <t>Integración Resto Títulos Públicos</t>
  </si>
  <si>
    <t>Moneda Extranjera</t>
  </si>
  <si>
    <t>% de depósitos totales en moneda extranjera</t>
  </si>
  <si>
    <t>Exigencia</t>
  </si>
  <si>
    <t>Integración (incluye defecto de aplicación de recursos)</t>
  </si>
  <si>
    <t>Nota: Las definiciones de los agregados monetarios se pueden encontrar en el Glosario</t>
  </si>
  <si>
    <t xml:space="preserve">   Monto operado (promedio diario)</t>
  </si>
  <si>
    <t>Cifras en miles de millones, expresadas en la moneda de origen. Cifras provisorias y sujetos a revisión.</t>
  </si>
  <si>
    <t>Cifras en miles de milliones, expresadas en la moneda de origen. Cifras provisorias y sujetos a revisión.</t>
  </si>
  <si>
    <t>Sector Público</t>
  </si>
  <si>
    <t>Saldo Pasivos remunerados en moneda extranjera</t>
  </si>
  <si>
    <t>Saldo Pasivos remunerados en pesos</t>
  </si>
  <si>
    <t>Intereses de Pasivos Remunerados</t>
  </si>
  <si>
    <t>Tipo de pase</t>
  </si>
  <si>
    <t xml:space="preserve"> </t>
  </si>
  <si>
    <t>Sector Externo (incluye compras netas al S. Público)</t>
  </si>
  <si>
    <r>
      <t>% del PIB</t>
    </r>
    <r>
      <rPr>
        <b/>
        <vertAlign val="superscript"/>
        <sz val="11"/>
        <color theme="0"/>
        <rFont val="Roboto Condensed"/>
      </rPr>
      <t>4</t>
    </r>
  </si>
  <si>
    <r>
      <t>Depósitos Totales del sector no financiero en pesos</t>
    </r>
    <r>
      <rPr>
        <b/>
        <vertAlign val="superscript"/>
        <sz val="10"/>
        <rFont val="Roboto Condensed"/>
      </rPr>
      <t>1</t>
    </r>
  </si>
  <si>
    <t>No Remunerados</t>
  </si>
  <si>
    <r>
      <t>Depósitos del sector público</t>
    </r>
    <r>
      <rPr>
        <i/>
        <vertAlign val="superscript"/>
        <sz val="10"/>
        <rFont val="Roboto Condensed"/>
      </rPr>
      <t>2</t>
    </r>
  </si>
  <si>
    <r>
      <t>M2 privado no remunerado</t>
    </r>
    <r>
      <rPr>
        <vertAlign val="superscript"/>
        <sz val="10"/>
        <rFont val="Roboto Condensed"/>
      </rPr>
      <t>3</t>
    </r>
  </si>
  <si>
    <r>
      <t>Segmento en moneda extranjera</t>
    </r>
    <r>
      <rPr>
        <b/>
        <vertAlign val="superscript"/>
        <sz val="12"/>
        <color theme="4"/>
        <rFont val="Roboto Condensed Bold"/>
      </rPr>
      <t>1</t>
    </r>
  </si>
  <si>
    <t>BOPREAL</t>
  </si>
  <si>
    <t>LEDIV</t>
  </si>
  <si>
    <t>LEGAR</t>
  </si>
  <si>
    <r>
      <t>Minorista</t>
    </r>
    <r>
      <rPr>
        <vertAlign val="superscript"/>
        <sz val="10"/>
        <rFont val="Roboto Condensed"/>
      </rPr>
      <t>1</t>
    </r>
  </si>
  <si>
    <r>
      <t xml:space="preserve">Posición </t>
    </r>
    <r>
      <rPr>
        <vertAlign val="superscript"/>
        <sz val="10"/>
        <rFont val="Roboto Condensed"/>
      </rPr>
      <t>(1)</t>
    </r>
  </si>
  <si>
    <t>(1) Posición = Integración - Exigencia</t>
  </si>
  <si>
    <t>LEFI</t>
  </si>
  <si>
    <t>Tasa de Politica Monetaria</t>
  </si>
  <si>
    <t>Tasas en porcentaje nominal anual (salvo especificación en contrario) y montos en miles de millones. Promedios mensuales.</t>
  </si>
  <si>
    <t>LEFI en BCRA (valor técnico)</t>
  </si>
  <si>
    <t>M2 Total</t>
  </si>
  <si>
    <r>
      <t>Organismos internacionales</t>
    </r>
    <r>
      <rPr>
        <vertAlign val="superscript"/>
        <sz val="10"/>
        <rFont val="Roboto Condensed"/>
      </rPr>
      <t>5</t>
    </r>
  </si>
  <si>
    <t>Pasivos Remunerados Netos del BCRA (VN $)</t>
  </si>
  <si>
    <t>Pases Activos</t>
  </si>
  <si>
    <r>
      <t>Reservas Internacionales del BCRA</t>
    </r>
    <r>
      <rPr>
        <b/>
        <vertAlign val="superscript"/>
        <sz val="10"/>
        <rFont val="Roboto Condensed"/>
      </rPr>
      <t xml:space="preserve"> </t>
    </r>
    <r>
      <rPr>
        <b/>
        <sz val="10"/>
        <rFont val="Roboto Condensed"/>
      </rPr>
      <t>(en millones)</t>
    </r>
  </si>
  <si>
    <t>Acumulado en 2025</t>
  </si>
  <si>
    <t>acumulado en 2025</t>
  </si>
  <si>
    <t>Acumulado 2025</t>
  </si>
  <si>
    <t>1 El Tipo de Cambio Minorista de Referencia ofrecido en la Ciudad Autónoma de Buenos Aires se calcula considerando los tipos de cambio comprador y vendedor anotados por las entidades adheridas, ponderados por su participación en el mercado minorista. (Comunicación "B" 9791)</t>
  </si>
  <si>
    <t>Variaciones porcentuales promedio de mar-25</t>
  </si>
  <si>
    <t>c</t>
  </si>
  <si>
    <t>TEA mar-25</t>
  </si>
  <si>
    <t>TAMAR Total ($1000 millones y más, 30-35 días)</t>
  </si>
  <si>
    <t>TAMAR Bancos Privados ($1000 millones y más, 30-35 días)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</si>
</sst>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0.0%"/>
    <numFmt numFmtId="165" formatCode="[$-F400]h:mm:ss\ AM/PM"/>
    <numFmt numFmtId="166" formatCode="#,##0.0"/>
    <numFmt numFmtId="167" formatCode="#,##0.0,"/>
  </numFmts>
  <fonts count="31" x14ac:knownFonts="1">
    <font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sz val="10"/>
      <name val="Comic Sans MS"/>
      <family val="4"/>
    </font>
    <font>
      <sz val="10"/>
      <name val="Roboto Condensed"/>
    </font>
    <font>
      <b/>
      <sz val="10"/>
      <name val="Roboto Condensed"/>
    </font>
    <font>
      <sz val="9"/>
      <name val="Roboto Condensed"/>
    </font>
    <font>
      <sz val="10"/>
      <name val="Arial"/>
      <family val="2"/>
    </font>
    <font>
      <sz val="10"/>
      <color indexed="10"/>
      <name val="Roboto Condensed"/>
    </font>
    <font>
      <b/>
      <sz val="10"/>
      <color indexed="10"/>
      <name val="Roboto Condensed"/>
    </font>
    <font>
      <vertAlign val="superscript"/>
      <sz val="9"/>
      <color indexed="10"/>
      <name val="Roboto Condensed"/>
    </font>
    <font>
      <sz val="10"/>
      <color indexed="10"/>
      <name val="Gill Sans MT"/>
      <family val="2"/>
    </font>
    <font>
      <sz val="8"/>
      <color indexed="10"/>
      <name val="Roboto Condensed"/>
    </font>
    <font>
      <sz val="14"/>
      <name val="Roboto Condensed"/>
    </font>
    <font>
      <b/>
      <sz val="11"/>
      <color theme="0"/>
      <name val="Roboto Condensed"/>
    </font>
    <font>
      <b/>
      <vertAlign val="superscript"/>
      <sz val="11"/>
      <color theme="0"/>
      <name val="Roboto Condensed"/>
    </font>
    <font>
      <b/>
      <sz val="12"/>
      <color theme="4"/>
      <name val="Roboto Condensed Bold"/>
    </font>
    <font>
      <b/>
      <vertAlign val="superscript"/>
      <sz val="10"/>
      <name val="Roboto Condensed"/>
    </font>
    <font>
      <b/>
      <i/>
      <sz val="10"/>
      <name val="Roboto Condensed"/>
    </font>
    <font>
      <i/>
      <vertAlign val="superscript"/>
      <sz val="10"/>
      <name val="Roboto Condensed"/>
    </font>
    <font>
      <vertAlign val="superscript"/>
      <sz val="10"/>
      <name val="Roboto Condensed"/>
    </font>
    <font>
      <b/>
      <vertAlign val="superscript"/>
      <sz val="12"/>
      <color theme="4"/>
      <name val="Roboto Condensed Bold"/>
    </font>
    <font>
      <b/>
      <sz val="10"/>
      <color theme="0"/>
      <name val="Roboto Condensed"/>
    </font>
    <font>
      <sz val="10"/>
      <color theme="0"/>
      <name val="Roboto Condensed"/>
    </font>
    <font>
      <sz val="12"/>
      <name val="Roboto Condensed"/>
    </font>
    <font>
      <b/>
      <sz val="10"/>
      <color theme="1"/>
      <name val="Roboto Condensed"/>
    </font>
    <font>
      <i/>
      <sz val="10"/>
      <name val="Roboto Condensed"/>
    </font>
    <font>
      <b/>
      <sz val="11"/>
      <color theme="4"/>
      <name val="Roboto Condensed"/>
    </font>
    <font>
      <sz val="10"/>
      <color theme="4"/>
      <name val="Roboto Condensed"/>
    </font>
    <font>
      <vertAlign val="superscript"/>
      <sz val="9"/>
      <name val="Roboto Condensed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30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8" fillId="0" borderId="0"/>
    <xf numFmtId="44" fontId="2" fillId="0" borderId="0" applyFont="0" applyFill="0" applyBorder="0" applyAlignment="0" applyProtection="0"/>
  </cellStyleXfs>
  <cellXfs count="132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17" fontId="6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2" fillId="4" borderId="0" xfId="0" applyFont="1" applyFill="1"/>
    <xf numFmtId="0" fontId="5" fillId="4" borderId="0" xfId="0" applyFont="1" applyFill="1"/>
    <xf numFmtId="0" fontId="9" fillId="4" borderId="0" xfId="0" applyFont="1" applyFill="1"/>
    <xf numFmtId="0" fontId="2" fillId="0" borderId="0" xfId="0" applyFont="1"/>
    <xf numFmtId="0" fontId="6" fillId="4" borderId="0" xfId="0" applyFont="1" applyFill="1"/>
    <xf numFmtId="0" fontId="10" fillId="4" borderId="0" xfId="0" applyFont="1" applyFill="1"/>
    <xf numFmtId="0" fontId="2" fillId="4" borderId="0" xfId="0" applyFont="1" applyFill="1" applyAlignment="1">
      <alignment vertical="center"/>
    </xf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11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13" fillId="4" borderId="0" xfId="0" applyFont="1" applyFill="1"/>
    <xf numFmtId="0" fontId="14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indent="2"/>
    </xf>
    <xf numFmtId="167" fontId="6" fillId="3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3"/>
    </xf>
    <xf numFmtId="167" fontId="5" fillId="4" borderId="0" xfId="0" applyNumberFormat="1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 indent="4"/>
    </xf>
    <xf numFmtId="167" fontId="5" fillId="3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4"/>
    </xf>
    <xf numFmtId="0" fontId="5" fillId="3" borderId="0" xfId="0" applyFont="1" applyFill="1" applyAlignment="1">
      <alignment horizontal="left" vertical="center" indent="4"/>
    </xf>
    <xf numFmtId="0" fontId="19" fillId="4" borderId="0" xfId="0" applyFont="1" applyFill="1" applyAlignment="1">
      <alignment horizontal="left" vertical="center" indent="4"/>
    </xf>
    <xf numFmtId="0" fontId="5" fillId="4" borderId="0" xfId="0" applyFont="1" applyFill="1" applyAlignment="1">
      <alignment horizontal="left" vertical="center" indent="5"/>
    </xf>
    <xf numFmtId="0" fontId="5" fillId="3" borderId="0" xfId="0" applyFont="1" applyFill="1" applyAlignment="1">
      <alignment horizontal="left" vertical="center" indent="5"/>
    </xf>
    <xf numFmtId="0" fontId="5" fillId="4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wrapText="1" indent="2"/>
    </xf>
    <xf numFmtId="0" fontId="5" fillId="3" borderId="0" xfId="0" applyFont="1" applyFill="1" applyAlignment="1">
      <alignment horizontal="left" vertical="center" indent="3"/>
    </xf>
    <xf numFmtId="167" fontId="6" fillId="4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 vertical="center"/>
    </xf>
    <xf numFmtId="164" fontId="6" fillId="4" borderId="0" xfId="1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2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5" fillId="3" borderId="0" xfId="0" applyFont="1" applyFill="1" applyAlignment="1">
      <alignment horizontal="left" vertical="center" indent="2"/>
    </xf>
    <xf numFmtId="0" fontId="6" fillId="0" borderId="0" xfId="0" applyFont="1" applyAlignment="1">
      <alignment horizontal="left" vertical="center" indent="1"/>
    </xf>
    <xf numFmtId="167" fontId="6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horizontal="left" vertical="center" indent="2"/>
    </xf>
    <xf numFmtId="164" fontId="6" fillId="3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17" fontId="23" fillId="2" borderId="0" xfId="0" applyNumberFormat="1" applyFont="1" applyFill="1" applyAlignment="1">
      <alignment horizontal="center" vertical="center"/>
    </xf>
    <xf numFmtId="0" fontId="26" fillId="0" borderId="0" xfId="0" applyFont="1" applyAlignment="1">
      <alignment horizontal="left" vertical="center" indent="1"/>
    </xf>
    <xf numFmtId="4" fontId="5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3" borderId="0" xfId="0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166" fontId="5" fillId="3" borderId="0" xfId="0" applyNumberFormat="1" applyFont="1" applyFill="1" applyAlignment="1">
      <alignment horizontal="center" vertical="center"/>
    </xf>
    <xf numFmtId="0" fontId="27" fillId="4" borderId="0" xfId="0" applyFont="1" applyFill="1" applyAlignment="1">
      <alignment vertical="center" wrapText="1"/>
    </xf>
    <xf numFmtId="0" fontId="27" fillId="4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left" vertical="center" indent="1"/>
    </xf>
    <xf numFmtId="166" fontId="5" fillId="4" borderId="0" xfId="0" quotePrefix="1" applyNumberFormat="1" applyFont="1" applyFill="1" applyAlignment="1">
      <alignment horizontal="center" vertical="center"/>
    </xf>
    <xf numFmtId="166" fontId="5" fillId="3" borderId="0" xfId="0" quotePrefix="1" applyNumberFormat="1" applyFont="1" applyFill="1" applyAlignment="1">
      <alignment horizontal="center" vertical="center"/>
    </xf>
    <xf numFmtId="166" fontId="5" fillId="4" borderId="0" xfId="0" quotePrefix="1" applyNumberFormat="1" applyFont="1" applyFill="1" applyAlignment="1">
      <alignment horizontal="center"/>
    </xf>
    <xf numFmtId="0" fontId="28" fillId="4" borderId="0" xfId="0" applyFont="1" applyFill="1" applyAlignment="1">
      <alignment horizontal="left" vertical="center" indent="1"/>
    </xf>
    <xf numFmtId="166" fontId="5" fillId="4" borderId="0" xfId="0" applyNumberFormat="1" applyFont="1" applyFill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44" fontId="6" fillId="0" borderId="0" xfId="229" applyFont="1" applyAlignment="1">
      <alignment horizontal="center" vertical="center"/>
    </xf>
    <xf numFmtId="164" fontId="5" fillId="3" borderId="0" xfId="1" applyNumberFormat="1" applyFont="1" applyFill="1" applyBorder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indent="2"/>
    </xf>
    <xf numFmtId="164" fontId="5" fillId="4" borderId="0" xfId="0" applyNumberFormat="1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 indent="2"/>
    </xf>
    <xf numFmtId="167" fontId="5" fillId="3" borderId="1" xfId="0" applyNumberFormat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 indent="3"/>
    </xf>
    <xf numFmtId="0" fontId="19" fillId="3" borderId="1" xfId="0" applyFont="1" applyFill="1" applyBorder="1" applyAlignment="1">
      <alignment horizontal="left" vertical="center" indent="3"/>
    </xf>
    <xf numFmtId="167" fontId="6" fillId="3" borderId="1" xfId="0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165" fontId="5" fillId="4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9" fontId="5" fillId="3" borderId="0" xfId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17" fontId="23" fillId="2" borderId="9" xfId="0" applyNumberFormat="1" applyFont="1" applyFill="1" applyBorder="1" applyAlignment="1">
      <alignment horizontal="center" vertical="distributed" wrapText="1"/>
    </xf>
    <xf numFmtId="17" fontId="23" fillId="2" borderId="10" xfId="0" applyNumberFormat="1" applyFont="1" applyFill="1" applyBorder="1" applyAlignment="1">
      <alignment horizontal="center" vertical="distributed" wrapText="1"/>
    </xf>
    <xf numFmtId="17" fontId="23" fillId="2" borderId="3" xfId="0" applyNumberFormat="1" applyFont="1" applyFill="1" applyBorder="1" applyAlignment="1">
      <alignment horizontal="center" vertical="center" wrapText="1"/>
    </xf>
    <xf numFmtId="17" fontId="23" fillId="2" borderId="0" xfId="0" applyNumberFormat="1" applyFont="1" applyFill="1" applyAlignment="1">
      <alignment horizontal="center" vertical="center" wrapText="1"/>
    </xf>
    <xf numFmtId="17" fontId="23" fillId="2" borderId="11" xfId="0" applyNumberFormat="1" applyFont="1" applyFill="1" applyBorder="1" applyAlignment="1">
      <alignment horizontal="center" vertical="center" wrapText="1"/>
    </xf>
    <xf numFmtId="17" fontId="23" fillId="2" borderId="5" xfId="0" applyNumberFormat="1" applyFont="1" applyFill="1" applyBorder="1" applyAlignment="1">
      <alignment horizontal="center" vertical="center" wrapText="1"/>
    </xf>
    <xf numFmtId="17" fontId="24" fillId="2" borderId="7" xfId="0" applyNumberFormat="1" applyFont="1" applyFill="1" applyBorder="1" applyAlignment="1">
      <alignment horizontal="center" vertical="center" wrapText="1"/>
    </xf>
    <xf numFmtId="17" fontId="24" fillId="2" borderId="8" xfId="0" applyNumberFormat="1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left" vertical="center" indent="1"/>
    </xf>
    <xf numFmtId="17" fontId="15" fillId="2" borderId="0" xfId="0" applyNumberFormat="1" applyFont="1" applyFill="1" applyAlignment="1">
      <alignment horizontal="center" vertical="distributed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7" fontId="15" fillId="2" borderId="5" xfId="0" applyNumberFormat="1" applyFont="1" applyFill="1" applyBorder="1" applyAlignment="1">
      <alignment horizontal="center" vertical="center" wrapText="1"/>
    </xf>
    <xf numFmtId="17" fontId="15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7" fontId="15" fillId="2" borderId="0" xfId="0" applyNumberFormat="1" applyFont="1" applyFill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left" wrapText="1"/>
    </xf>
  </cellXfs>
  <cellStyles count="230">
    <cellStyle name="Moneda" xfId="229" builtinId="4"/>
    <cellStyle name="Normal" xfId="0" builtinId="0"/>
    <cellStyle name="Normal 10" xfId="3" xr:uid="{00000000-0005-0000-0000-000002000000}"/>
    <cellStyle name="Normal 100" xfId="4" xr:uid="{00000000-0005-0000-0000-000003000000}"/>
    <cellStyle name="Normal 101" xfId="5" xr:uid="{00000000-0005-0000-0000-000004000000}"/>
    <cellStyle name="Normal 102" xfId="6" xr:uid="{00000000-0005-0000-0000-000005000000}"/>
    <cellStyle name="Normal 103" xfId="7" xr:uid="{00000000-0005-0000-0000-000006000000}"/>
    <cellStyle name="Normal 104" xfId="8" xr:uid="{00000000-0005-0000-0000-000007000000}"/>
    <cellStyle name="Normal 105" xfId="9" xr:uid="{00000000-0005-0000-0000-000008000000}"/>
    <cellStyle name="Normal 106" xfId="10" xr:uid="{00000000-0005-0000-0000-000009000000}"/>
    <cellStyle name="Normal 107" xfId="11" xr:uid="{00000000-0005-0000-0000-00000A000000}"/>
    <cellStyle name="Normal 108" xfId="12" xr:uid="{00000000-0005-0000-0000-00000B000000}"/>
    <cellStyle name="Normal 109" xfId="13" xr:uid="{00000000-0005-0000-0000-00000C000000}"/>
    <cellStyle name="Normal 11" xfId="14" xr:uid="{00000000-0005-0000-0000-00000D000000}"/>
    <cellStyle name="Normal 110" xfId="15" xr:uid="{00000000-0005-0000-0000-00000E000000}"/>
    <cellStyle name="Normal 111" xfId="16" xr:uid="{00000000-0005-0000-0000-00000F000000}"/>
    <cellStyle name="Normal 112" xfId="17" xr:uid="{00000000-0005-0000-0000-000010000000}"/>
    <cellStyle name="Normal 113" xfId="18" xr:uid="{00000000-0005-0000-0000-000011000000}"/>
    <cellStyle name="Normal 114" xfId="19" xr:uid="{00000000-0005-0000-0000-000012000000}"/>
    <cellStyle name="Normal 115" xfId="20" xr:uid="{00000000-0005-0000-0000-000013000000}"/>
    <cellStyle name="Normal 116" xfId="21" xr:uid="{00000000-0005-0000-0000-000014000000}"/>
    <cellStyle name="Normal 117" xfId="22" xr:uid="{00000000-0005-0000-0000-000015000000}"/>
    <cellStyle name="Normal 118" xfId="23" xr:uid="{00000000-0005-0000-0000-000016000000}"/>
    <cellStyle name="Normal 119" xfId="24" xr:uid="{00000000-0005-0000-0000-000017000000}"/>
    <cellStyle name="Normal 12" xfId="25" xr:uid="{00000000-0005-0000-0000-000018000000}"/>
    <cellStyle name="Normal 120" xfId="26" xr:uid="{00000000-0005-0000-0000-000019000000}"/>
    <cellStyle name="Normal 121" xfId="27" xr:uid="{00000000-0005-0000-0000-00001A000000}"/>
    <cellStyle name="Normal 122" xfId="28" xr:uid="{00000000-0005-0000-0000-00001B000000}"/>
    <cellStyle name="Normal 123" xfId="29" xr:uid="{00000000-0005-0000-0000-00001C000000}"/>
    <cellStyle name="Normal 124" xfId="30" xr:uid="{00000000-0005-0000-0000-00001D000000}"/>
    <cellStyle name="Normal 125" xfId="31" xr:uid="{00000000-0005-0000-0000-00001E000000}"/>
    <cellStyle name="Normal 126" xfId="32" xr:uid="{00000000-0005-0000-0000-00001F000000}"/>
    <cellStyle name="Normal 127" xfId="33" xr:uid="{00000000-0005-0000-0000-000020000000}"/>
    <cellStyle name="Normal 128" xfId="34" xr:uid="{00000000-0005-0000-0000-000021000000}"/>
    <cellStyle name="Normal 129" xfId="35" xr:uid="{00000000-0005-0000-0000-000022000000}"/>
    <cellStyle name="Normal 13" xfId="36" xr:uid="{00000000-0005-0000-0000-000023000000}"/>
    <cellStyle name="Normal 130" xfId="37" xr:uid="{00000000-0005-0000-0000-000024000000}"/>
    <cellStyle name="Normal 131" xfId="38" xr:uid="{00000000-0005-0000-0000-000025000000}"/>
    <cellStyle name="Normal 132" xfId="39" xr:uid="{00000000-0005-0000-0000-000026000000}"/>
    <cellStyle name="Normal 133" xfId="40" xr:uid="{00000000-0005-0000-0000-000027000000}"/>
    <cellStyle name="Normal 134" xfId="41" xr:uid="{00000000-0005-0000-0000-000028000000}"/>
    <cellStyle name="Normal 135" xfId="42" xr:uid="{00000000-0005-0000-0000-000029000000}"/>
    <cellStyle name="Normal 136" xfId="43" xr:uid="{00000000-0005-0000-0000-00002A000000}"/>
    <cellStyle name="Normal 137" xfId="44" xr:uid="{00000000-0005-0000-0000-00002B000000}"/>
    <cellStyle name="Normal 138" xfId="45" xr:uid="{00000000-0005-0000-0000-00002C000000}"/>
    <cellStyle name="Normal 139" xfId="46" xr:uid="{00000000-0005-0000-0000-00002D000000}"/>
    <cellStyle name="Normal 14" xfId="47" xr:uid="{00000000-0005-0000-0000-00002E000000}"/>
    <cellStyle name="Normal 140" xfId="48" xr:uid="{00000000-0005-0000-0000-00002F000000}"/>
    <cellStyle name="Normal 141" xfId="49" xr:uid="{00000000-0005-0000-0000-000030000000}"/>
    <cellStyle name="Normal 142" xfId="50" xr:uid="{00000000-0005-0000-0000-000031000000}"/>
    <cellStyle name="Normal 143" xfId="51" xr:uid="{00000000-0005-0000-0000-000032000000}"/>
    <cellStyle name="Normal 144" xfId="52" xr:uid="{00000000-0005-0000-0000-000033000000}"/>
    <cellStyle name="Normal 145" xfId="53" xr:uid="{00000000-0005-0000-0000-000034000000}"/>
    <cellStyle name="Normal 146" xfId="54" xr:uid="{00000000-0005-0000-0000-000035000000}"/>
    <cellStyle name="Normal 147" xfId="55" xr:uid="{00000000-0005-0000-0000-000036000000}"/>
    <cellStyle name="Normal 148" xfId="56" xr:uid="{00000000-0005-0000-0000-000037000000}"/>
    <cellStyle name="Normal 149" xfId="57" xr:uid="{00000000-0005-0000-0000-000038000000}"/>
    <cellStyle name="Normal 15" xfId="58" xr:uid="{00000000-0005-0000-0000-000039000000}"/>
    <cellStyle name="Normal 150" xfId="59" xr:uid="{00000000-0005-0000-0000-00003A000000}"/>
    <cellStyle name="Normal 151" xfId="60" xr:uid="{00000000-0005-0000-0000-00003B000000}"/>
    <cellStyle name="Normal 152" xfId="61" xr:uid="{00000000-0005-0000-0000-00003C000000}"/>
    <cellStyle name="Normal 153" xfId="62" xr:uid="{00000000-0005-0000-0000-00003D000000}"/>
    <cellStyle name="Normal 154" xfId="63" xr:uid="{00000000-0005-0000-0000-00003E000000}"/>
    <cellStyle name="Normal 155" xfId="64" xr:uid="{00000000-0005-0000-0000-00003F000000}"/>
    <cellStyle name="Normal 156" xfId="65" xr:uid="{00000000-0005-0000-0000-000040000000}"/>
    <cellStyle name="Normal 157" xfId="66" xr:uid="{00000000-0005-0000-0000-000041000000}"/>
    <cellStyle name="Normal 158" xfId="67" xr:uid="{00000000-0005-0000-0000-000042000000}"/>
    <cellStyle name="Normal 159" xfId="68" xr:uid="{00000000-0005-0000-0000-000043000000}"/>
    <cellStyle name="Normal 16" xfId="69" xr:uid="{00000000-0005-0000-0000-000044000000}"/>
    <cellStyle name="Normal 160" xfId="70" xr:uid="{00000000-0005-0000-0000-000045000000}"/>
    <cellStyle name="Normal 161" xfId="71" xr:uid="{00000000-0005-0000-0000-000046000000}"/>
    <cellStyle name="Normal 162" xfId="72" xr:uid="{00000000-0005-0000-0000-000047000000}"/>
    <cellStyle name="Normal 163" xfId="73" xr:uid="{00000000-0005-0000-0000-000048000000}"/>
    <cellStyle name="Normal 164" xfId="74" xr:uid="{00000000-0005-0000-0000-000049000000}"/>
    <cellStyle name="Normal 165" xfId="75" xr:uid="{00000000-0005-0000-0000-00004A000000}"/>
    <cellStyle name="Normal 166" xfId="2" xr:uid="{00000000-0005-0000-0000-00004B000000}"/>
    <cellStyle name="Normal 167" xfId="228" xr:uid="{51887B46-80E4-439D-9894-976879C6BB2D}"/>
    <cellStyle name="Normal 17" xfId="76" xr:uid="{00000000-0005-0000-0000-00004C000000}"/>
    <cellStyle name="Normal 18" xfId="77" xr:uid="{00000000-0005-0000-0000-00004D000000}"/>
    <cellStyle name="Normal 19" xfId="78" xr:uid="{00000000-0005-0000-0000-00004E000000}"/>
    <cellStyle name="Normal 2" xfId="79" xr:uid="{00000000-0005-0000-0000-00004F000000}"/>
    <cellStyle name="Normal 2 10" xfId="80" xr:uid="{00000000-0005-0000-0000-000050000000}"/>
    <cellStyle name="Normal 2 11" xfId="81" xr:uid="{00000000-0005-0000-0000-000051000000}"/>
    <cellStyle name="Normal 2 12" xfId="82" xr:uid="{00000000-0005-0000-0000-000052000000}"/>
    <cellStyle name="Normal 2 13" xfId="83" xr:uid="{00000000-0005-0000-0000-000053000000}"/>
    <cellStyle name="Normal 2 14" xfId="84" xr:uid="{00000000-0005-0000-0000-000054000000}"/>
    <cellStyle name="Normal 2 15" xfId="85" xr:uid="{00000000-0005-0000-0000-000055000000}"/>
    <cellStyle name="Normal 2 16" xfId="86" xr:uid="{00000000-0005-0000-0000-000056000000}"/>
    <cellStyle name="Normal 2 17" xfId="87" xr:uid="{00000000-0005-0000-0000-000057000000}"/>
    <cellStyle name="Normal 2 18" xfId="88" xr:uid="{00000000-0005-0000-0000-000058000000}"/>
    <cellStyle name="Normal 2 19" xfId="89" xr:uid="{00000000-0005-0000-0000-000059000000}"/>
    <cellStyle name="Normal 2 2" xfId="90" xr:uid="{00000000-0005-0000-0000-00005A000000}"/>
    <cellStyle name="Normal 2 20" xfId="91" xr:uid="{00000000-0005-0000-0000-00005B000000}"/>
    <cellStyle name="Normal 2 21" xfId="92" xr:uid="{00000000-0005-0000-0000-00005C000000}"/>
    <cellStyle name="Normal 2 22" xfId="93" xr:uid="{00000000-0005-0000-0000-00005D000000}"/>
    <cellStyle name="Normal 2 23" xfId="94" xr:uid="{00000000-0005-0000-0000-00005E000000}"/>
    <cellStyle name="Normal 2 24" xfId="95" xr:uid="{00000000-0005-0000-0000-00005F000000}"/>
    <cellStyle name="Normal 2 25" xfId="96" xr:uid="{00000000-0005-0000-0000-000060000000}"/>
    <cellStyle name="Normal 2 26" xfId="97" xr:uid="{00000000-0005-0000-0000-000061000000}"/>
    <cellStyle name="Normal 2 27" xfId="98" xr:uid="{00000000-0005-0000-0000-000062000000}"/>
    <cellStyle name="Normal 2 28" xfId="99" xr:uid="{00000000-0005-0000-0000-000063000000}"/>
    <cellStyle name="Normal 2 29" xfId="100" xr:uid="{00000000-0005-0000-0000-000064000000}"/>
    <cellStyle name="Normal 2 3" xfId="101" xr:uid="{00000000-0005-0000-0000-000065000000}"/>
    <cellStyle name="Normal 2 30" xfId="102" xr:uid="{00000000-0005-0000-0000-000066000000}"/>
    <cellStyle name="Normal 2 31" xfId="103" xr:uid="{00000000-0005-0000-0000-000067000000}"/>
    <cellStyle name="Normal 2 32" xfId="104" xr:uid="{00000000-0005-0000-0000-000068000000}"/>
    <cellStyle name="Normal 2 33" xfId="105" xr:uid="{00000000-0005-0000-0000-000069000000}"/>
    <cellStyle name="Normal 2 34" xfId="106" xr:uid="{00000000-0005-0000-0000-00006A000000}"/>
    <cellStyle name="Normal 2 35" xfId="107" xr:uid="{00000000-0005-0000-0000-00006B000000}"/>
    <cellStyle name="Normal 2 36" xfId="108" xr:uid="{00000000-0005-0000-0000-00006C000000}"/>
    <cellStyle name="Normal 2 37" xfId="109" xr:uid="{00000000-0005-0000-0000-00006D000000}"/>
    <cellStyle name="Normal 2 38" xfId="110" xr:uid="{00000000-0005-0000-0000-00006E000000}"/>
    <cellStyle name="Normal 2 39" xfId="111" xr:uid="{00000000-0005-0000-0000-00006F000000}"/>
    <cellStyle name="Normal 2 4" xfId="112" xr:uid="{00000000-0005-0000-0000-000070000000}"/>
    <cellStyle name="Normal 2 40" xfId="113" xr:uid="{00000000-0005-0000-0000-000071000000}"/>
    <cellStyle name="Normal 2 41" xfId="114" xr:uid="{00000000-0005-0000-0000-000072000000}"/>
    <cellStyle name="Normal 2 42" xfId="115" xr:uid="{00000000-0005-0000-0000-000073000000}"/>
    <cellStyle name="Normal 2 43" xfId="116" xr:uid="{00000000-0005-0000-0000-000074000000}"/>
    <cellStyle name="Normal 2 44" xfId="117" xr:uid="{00000000-0005-0000-0000-000075000000}"/>
    <cellStyle name="Normal 2 45" xfId="118" xr:uid="{00000000-0005-0000-0000-000076000000}"/>
    <cellStyle name="Normal 2 46" xfId="119" xr:uid="{00000000-0005-0000-0000-000077000000}"/>
    <cellStyle name="Normal 2 47" xfId="120" xr:uid="{00000000-0005-0000-0000-000078000000}"/>
    <cellStyle name="Normal 2 48" xfId="121" xr:uid="{00000000-0005-0000-0000-000079000000}"/>
    <cellStyle name="Normal 2 49" xfId="122" xr:uid="{00000000-0005-0000-0000-00007A000000}"/>
    <cellStyle name="Normal 2 5" xfId="123" xr:uid="{00000000-0005-0000-0000-00007B000000}"/>
    <cellStyle name="Normal 2 50" xfId="124" xr:uid="{00000000-0005-0000-0000-00007C000000}"/>
    <cellStyle name="Normal 2 51" xfId="125" xr:uid="{00000000-0005-0000-0000-00007D000000}"/>
    <cellStyle name="Normal 2 6" xfId="126" xr:uid="{00000000-0005-0000-0000-00007E000000}"/>
    <cellStyle name="Normal 2 7" xfId="127" xr:uid="{00000000-0005-0000-0000-00007F000000}"/>
    <cellStyle name="Normal 2 8" xfId="128" xr:uid="{00000000-0005-0000-0000-000080000000}"/>
    <cellStyle name="Normal 2 9" xfId="129" xr:uid="{00000000-0005-0000-0000-000081000000}"/>
    <cellStyle name="Normal 20" xfId="130" xr:uid="{00000000-0005-0000-0000-000082000000}"/>
    <cellStyle name="Normal 21" xfId="131" xr:uid="{00000000-0005-0000-0000-000083000000}"/>
    <cellStyle name="Normal 22" xfId="132" xr:uid="{00000000-0005-0000-0000-000084000000}"/>
    <cellStyle name="Normal 23" xfId="133" xr:uid="{00000000-0005-0000-0000-000085000000}"/>
    <cellStyle name="Normal 24" xfId="134" xr:uid="{00000000-0005-0000-0000-000086000000}"/>
    <cellStyle name="Normal 25" xfId="135" xr:uid="{00000000-0005-0000-0000-000087000000}"/>
    <cellStyle name="Normal 26" xfId="136" xr:uid="{00000000-0005-0000-0000-000088000000}"/>
    <cellStyle name="Normal 27" xfId="137" xr:uid="{00000000-0005-0000-0000-000089000000}"/>
    <cellStyle name="Normal 28" xfId="138" xr:uid="{00000000-0005-0000-0000-00008A000000}"/>
    <cellStyle name="Normal 29" xfId="139" xr:uid="{00000000-0005-0000-0000-00008B000000}"/>
    <cellStyle name="Normal 3" xfId="140" xr:uid="{00000000-0005-0000-0000-00008C000000}"/>
    <cellStyle name="Normal 3 10" xfId="141" xr:uid="{00000000-0005-0000-0000-00008D000000}"/>
    <cellStyle name="Normal 3 2" xfId="142" xr:uid="{00000000-0005-0000-0000-00008E000000}"/>
    <cellStyle name="Normal 3 3" xfId="143" xr:uid="{00000000-0005-0000-0000-00008F000000}"/>
    <cellStyle name="Normal 3 4" xfId="144" xr:uid="{00000000-0005-0000-0000-000090000000}"/>
    <cellStyle name="Normal 3 5" xfId="145" xr:uid="{00000000-0005-0000-0000-000091000000}"/>
    <cellStyle name="Normal 3 6" xfId="146" xr:uid="{00000000-0005-0000-0000-000092000000}"/>
    <cellStyle name="Normal 3 7" xfId="147" xr:uid="{00000000-0005-0000-0000-000093000000}"/>
    <cellStyle name="Normal 3 8" xfId="148" xr:uid="{00000000-0005-0000-0000-000094000000}"/>
    <cellStyle name="Normal 3 9" xfId="149" xr:uid="{00000000-0005-0000-0000-000095000000}"/>
    <cellStyle name="Normal 30" xfId="150" xr:uid="{00000000-0005-0000-0000-000096000000}"/>
    <cellStyle name="Normal 31" xfId="151" xr:uid="{00000000-0005-0000-0000-000097000000}"/>
    <cellStyle name="Normal 32" xfId="152" xr:uid="{00000000-0005-0000-0000-000098000000}"/>
    <cellStyle name="Normal 33" xfId="153" xr:uid="{00000000-0005-0000-0000-000099000000}"/>
    <cellStyle name="Normal 34" xfId="154" xr:uid="{00000000-0005-0000-0000-00009A000000}"/>
    <cellStyle name="Normal 35" xfId="155" xr:uid="{00000000-0005-0000-0000-00009B000000}"/>
    <cellStyle name="Normal 36" xfId="156" xr:uid="{00000000-0005-0000-0000-00009C000000}"/>
    <cellStyle name="Normal 37" xfId="157" xr:uid="{00000000-0005-0000-0000-00009D000000}"/>
    <cellStyle name="Normal 38" xfId="158" xr:uid="{00000000-0005-0000-0000-00009E000000}"/>
    <cellStyle name="Normal 39" xfId="159" xr:uid="{00000000-0005-0000-0000-00009F000000}"/>
    <cellStyle name="Normal 4" xfId="160" xr:uid="{00000000-0005-0000-0000-0000A0000000}"/>
    <cellStyle name="Normal 40" xfId="161" xr:uid="{00000000-0005-0000-0000-0000A1000000}"/>
    <cellStyle name="Normal 41" xfId="162" xr:uid="{00000000-0005-0000-0000-0000A2000000}"/>
    <cellStyle name="Normal 42" xfId="163" xr:uid="{00000000-0005-0000-0000-0000A3000000}"/>
    <cellStyle name="Normal 43" xfId="164" xr:uid="{00000000-0005-0000-0000-0000A4000000}"/>
    <cellStyle name="Normal 44" xfId="165" xr:uid="{00000000-0005-0000-0000-0000A5000000}"/>
    <cellStyle name="Normal 45" xfId="166" xr:uid="{00000000-0005-0000-0000-0000A6000000}"/>
    <cellStyle name="Normal 46" xfId="167" xr:uid="{00000000-0005-0000-0000-0000A7000000}"/>
    <cellStyle name="Normal 47" xfId="168" xr:uid="{00000000-0005-0000-0000-0000A8000000}"/>
    <cellStyle name="Normal 48" xfId="169" xr:uid="{00000000-0005-0000-0000-0000A9000000}"/>
    <cellStyle name="Normal 49" xfId="170" xr:uid="{00000000-0005-0000-0000-0000AA000000}"/>
    <cellStyle name="Normal 5" xfId="171" xr:uid="{00000000-0005-0000-0000-0000AB000000}"/>
    <cellStyle name="Normal 50" xfId="172" xr:uid="{00000000-0005-0000-0000-0000AC000000}"/>
    <cellStyle name="Normal 51" xfId="173" xr:uid="{00000000-0005-0000-0000-0000AD000000}"/>
    <cellStyle name="Normal 52" xfId="174" xr:uid="{00000000-0005-0000-0000-0000AE000000}"/>
    <cellStyle name="Normal 53" xfId="175" xr:uid="{00000000-0005-0000-0000-0000AF000000}"/>
    <cellStyle name="Normal 54" xfId="176" xr:uid="{00000000-0005-0000-0000-0000B0000000}"/>
    <cellStyle name="Normal 55" xfId="177" xr:uid="{00000000-0005-0000-0000-0000B1000000}"/>
    <cellStyle name="Normal 56" xfId="178" xr:uid="{00000000-0005-0000-0000-0000B2000000}"/>
    <cellStyle name="Normal 57" xfId="179" xr:uid="{00000000-0005-0000-0000-0000B3000000}"/>
    <cellStyle name="Normal 58" xfId="180" xr:uid="{00000000-0005-0000-0000-0000B4000000}"/>
    <cellStyle name="Normal 59" xfId="181" xr:uid="{00000000-0005-0000-0000-0000B5000000}"/>
    <cellStyle name="Normal 6" xfId="182" xr:uid="{00000000-0005-0000-0000-0000B6000000}"/>
    <cellStyle name="Normal 60" xfId="183" xr:uid="{00000000-0005-0000-0000-0000B7000000}"/>
    <cellStyle name="Normal 61" xfId="184" xr:uid="{00000000-0005-0000-0000-0000B8000000}"/>
    <cellStyle name="Normal 62" xfId="185" xr:uid="{00000000-0005-0000-0000-0000B9000000}"/>
    <cellStyle name="Normal 63" xfId="186" xr:uid="{00000000-0005-0000-0000-0000BA000000}"/>
    <cellStyle name="Normal 64" xfId="187" xr:uid="{00000000-0005-0000-0000-0000BB000000}"/>
    <cellStyle name="Normal 65" xfId="188" xr:uid="{00000000-0005-0000-0000-0000BC000000}"/>
    <cellStyle name="Normal 66" xfId="189" xr:uid="{00000000-0005-0000-0000-0000BD000000}"/>
    <cellStyle name="Normal 67" xfId="190" xr:uid="{00000000-0005-0000-0000-0000BE000000}"/>
    <cellStyle name="Normal 68" xfId="191" xr:uid="{00000000-0005-0000-0000-0000BF000000}"/>
    <cellStyle name="Normal 69" xfId="192" xr:uid="{00000000-0005-0000-0000-0000C0000000}"/>
    <cellStyle name="Normal 7" xfId="193" xr:uid="{00000000-0005-0000-0000-0000C1000000}"/>
    <cellStyle name="Normal 70" xfId="194" xr:uid="{00000000-0005-0000-0000-0000C2000000}"/>
    <cellStyle name="Normal 71" xfId="195" xr:uid="{00000000-0005-0000-0000-0000C3000000}"/>
    <cellStyle name="Normal 72" xfId="196" xr:uid="{00000000-0005-0000-0000-0000C4000000}"/>
    <cellStyle name="Normal 73" xfId="197" xr:uid="{00000000-0005-0000-0000-0000C5000000}"/>
    <cellStyle name="Normal 74" xfId="198" xr:uid="{00000000-0005-0000-0000-0000C6000000}"/>
    <cellStyle name="Normal 75" xfId="199" xr:uid="{00000000-0005-0000-0000-0000C7000000}"/>
    <cellStyle name="Normal 76" xfId="200" xr:uid="{00000000-0005-0000-0000-0000C8000000}"/>
    <cellStyle name="Normal 76 2" xfId="201" xr:uid="{00000000-0005-0000-0000-0000C9000000}"/>
    <cellStyle name="Normal 77" xfId="202" xr:uid="{00000000-0005-0000-0000-0000CA000000}"/>
    <cellStyle name="Normal 78" xfId="203" xr:uid="{00000000-0005-0000-0000-0000CB000000}"/>
    <cellStyle name="Normal 79" xfId="204" xr:uid="{00000000-0005-0000-0000-0000CC000000}"/>
    <cellStyle name="Normal 8" xfId="205" xr:uid="{00000000-0005-0000-0000-0000CD000000}"/>
    <cellStyle name="Normal 80" xfId="206" xr:uid="{00000000-0005-0000-0000-0000CE000000}"/>
    <cellStyle name="Normal 81" xfId="207" xr:uid="{00000000-0005-0000-0000-0000CF000000}"/>
    <cellStyle name="Normal 82" xfId="208" xr:uid="{00000000-0005-0000-0000-0000D0000000}"/>
    <cellStyle name="Normal 83" xfId="209" xr:uid="{00000000-0005-0000-0000-0000D1000000}"/>
    <cellStyle name="Normal 84" xfId="210" xr:uid="{00000000-0005-0000-0000-0000D2000000}"/>
    <cellStyle name="Normal 85" xfId="211" xr:uid="{00000000-0005-0000-0000-0000D3000000}"/>
    <cellStyle name="Normal 86" xfId="212" xr:uid="{00000000-0005-0000-0000-0000D4000000}"/>
    <cellStyle name="Normal 87" xfId="213" xr:uid="{00000000-0005-0000-0000-0000D5000000}"/>
    <cellStyle name="Normal 88" xfId="214" xr:uid="{00000000-0005-0000-0000-0000D6000000}"/>
    <cellStyle name="Normal 89" xfId="215" xr:uid="{00000000-0005-0000-0000-0000D7000000}"/>
    <cellStyle name="Normal 9" xfId="216" xr:uid="{00000000-0005-0000-0000-0000D8000000}"/>
    <cellStyle name="Normal 90" xfId="217" xr:uid="{00000000-0005-0000-0000-0000D9000000}"/>
    <cellStyle name="Normal 91" xfId="218" xr:uid="{00000000-0005-0000-0000-0000DA000000}"/>
    <cellStyle name="Normal 92" xfId="219" xr:uid="{00000000-0005-0000-0000-0000DB000000}"/>
    <cellStyle name="Normal 93" xfId="220" xr:uid="{00000000-0005-0000-0000-0000DC000000}"/>
    <cellStyle name="Normal 94" xfId="221" xr:uid="{00000000-0005-0000-0000-0000DD000000}"/>
    <cellStyle name="Normal 95" xfId="222" xr:uid="{00000000-0005-0000-0000-0000DE000000}"/>
    <cellStyle name="Normal 96" xfId="223" xr:uid="{00000000-0005-0000-0000-0000DF000000}"/>
    <cellStyle name="Normal 97" xfId="224" xr:uid="{00000000-0005-0000-0000-0000E0000000}"/>
    <cellStyle name="Normal 98" xfId="225" xr:uid="{00000000-0005-0000-0000-0000E1000000}"/>
    <cellStyle name="Normal 99" xfId="226" xr:uid="{00000000-0005-0000-0000-0000E2000000}"/>
    <cellStyle name="Porcentaje" xfId="1" builtinId="5"/>
    <cellStyle name="Porcentaje 2" xfId="227" xr:uid="{00000000-0005-0000-0000-0000E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BCRA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EBBD-30D0-4363-A00E-32B53957960E}">
  <sheetPr>
    <tabColor theme="3"/>
    <pageSetUpPr fitToPage="1"/>
  </sheetPr>
  <dimension ref="A1:R127"/>
  <sheetViews>
    <sheetView showGridLines="0" zoomScale="75" zoomScaleNormal="85" zoomScaleSheetLayoutView="100" workbookViewId="0">
      <pane xSplit="1" ySplit="1" topLeftCell="B2" activePane="bottomRight" state="frozen"/>
      <selection activeCell="E4" sqref="E4:E5"/>
      <selection pane="topRight" activeCell="E4" sqref="E4:E5"/>
      <selection pane="bottomLeft" activeCell="E4" sqref="E4:E5"/>
      <selection pane="bottomRight" activeCell="A8" sqref="A8"/>
    </sheetView>
  </sheetViews>
  <sheetFormatPr baseColWidth="10" defaultColWidth="11.3984375" defaultRowHeight="16" x14ac:dyDescent="0.5"/>
  <cols>
    <col min="1" max="1" width="64.8984375" style="2" customWidth="1"/>
    <col min="2" max="13" width="15.59765625" style="1" customWidth="1"/>
    <col min="14" max="14" width="15.59765625" style="2" customWidth="1"/>
    <col min="15" max="16" width="11.3984375" style="6"/>
    <col min="17" max="18" width="11.3984375" style="7"/>
    <col min="19" max="16384" width="11.3984375" style="6"/>
  </cols>
  <sheetData>
    <row r="1" spans="1:14" s="2" customFormat="1" ht="14.25" customHeight="1" x14ac:dyDescent="0.5">
      <c r="A1" s="27" t="s">
        <v>115</v>
      </c>
      <c r="B1" s="28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s="2" customFormat="1" ht="8.25" customHeight="1" x14ac:dyDescent="0.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s="3" customFormat="1" ht="23.25" customHeight="1" x14ac:dyDescent="0.5">
      <c r="A3" s="127" t="s">
        <v>9</v>
      </c>
      <c r="B3" s="121" t="s">
        <v>10</v>
      </c>
      <c r="C3" s="121"/>
      <c r="D3" s="121"/>
      <c r="E3" s="121"/>
      <c r="F3" s="122"/>
      <c r="G3" s="121" t="s">
        <v>149</v>
      </c>
      <c r="H3" s="121"/>
      <c r="I3" s="121"/>
      <c r="J3" s="121"/>
      <c r="K3" s="121"/>
      <c r="L3" s="122"/>
      <c r="M3" s="121" t="s">
        <v>124</v>
      </c>
      <c r="N3" s="121"/>
    </row>
    <row r="4" spans="1:14" s="3" customFormat="1" ht="23.25" customHeight="1" x14ac:dyDescent="0.5">
      <c r="A4" s="127"/>
      <c r="B4" s="120">
        <v>45747</v>
      </c>
      <c r="C4" s="126">
        <v>45716</v>
      </c>
      <c r="D4" s="126">
        <v>45688</v>
      </c>
      <c r="E4" s="126">
        <v>45657</v>
      </c>
      <c r="F4" s="123">
        <v>45382</v>
      </c>
      <c r="G4" s="124" t="s">
        <v>11</v>
      </c>
      <c r="H4" s="125"/>
      <c r="I4" s="121" t="s">
        <v>145</v>
      </c>
      <c r="J4" s="121"/>
      <c r="K4" s="121" t="s">
        <v>12</v>
      </c>
      <c r="L4" s="122"/>
      <c r="M4" s="120">
        <v>45747</v>
      </c>
      <c r="N4" s="126">
        <v>45657</v>
      </c>
    </row>
    <row r="5" spans="1:14" s="3" customFormat="1" ht="23.25" customHeight="1" x14ac:dyDescent="0.5">
      <c r="A5" s="127"/>
      <c r="B5" s="120"/>
      <c r="C5" s="126"/>
      <c r="D5" s="126"/>
      <c r="E5" s="126"/>
      <c r="F5" s="123"/>
      <c r="G5" s="29" t="s">
        <v>13</v>
      </c>
      <c r="H5" s="29" t="s">
        <v>14</v>
      </c>
      <c r="I5" s="29" t="s">
        <v>13</v>
      </c>
      <c r="J5" s="29" t="s">
        <v>14</v>
      </c>
      <c r="K5" s="29" t="s">
        <v>15</v>
      </c>
      <c r="L5" s="80" t="s">
        <v>16</v>
      </c>
      <c r="M5" s="120"/>
      <c r="N5" s="126"/>
    </row>
    <row r="6" spans="1:14" s="2" customFormat="1" ht="17.25" customHeight="1" x14ac:dyDescent="0.5">
      <c r="A6" s="119" t="s">
        <v>17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ht="20.25" customHeight="1" x14ac:dyDescent="0.5">
      <c r="A7" s="30" t="s">
        <v>125</v>
      </c>
      <c r="B7" s="31">
        <v>103782415.93548387</v>
      </c>
      <c r="C7" s="31">
        <v>101710395</v>
      </c>
      <c r="D7" s="31">
        <v>98817744.032258064</v>
      </c>
      <c r="E7" s="31">
        <v>96711223.161290318</v>
      </c>
      <c r="F7" s="31">
        <v>56306215.838709675</v>
      </c>
      <c r="G7" s="82">
        <v>2.0371771592115673E-2</v>
      </c>
      <c r="H7" s="82">
        <v>-4.0602885671869871E-4</v>
      </c>
      <c r="I7" s="82">
        <v>7.3116568512431757E-2</v>
      </c>
      <c r="J7" s="82">
        <v>2.0502319535085078E-2</v>
      </c>
      <c r="K7" s="82">
        <v>0.8431786684576843</v>
      </c>
      <c r="L7" s="82">
        <v>0.22495150495795624</v>
      </c>
      <c r="M7" s="83">
        <v>0.13264183103253976</v>
      </c>
      <c r="N7" s="83">
        <v>0.13267454150779401</v>
      </c>
    </row>
    <row r="8" spans="1:14" ht="17.25" customHeight="1" x14ac:dyDescent="0.5">
      <c r="A8" s="32" t="s">
        <v>18</v>
      </c>
      <c r="B8" s="33">
        <v>81004021</v>
      </c>
      <c r="C8" s="33">
        <v>78600196.214285716</v>
      </c>
      <c r="D8" s="33">
        <v>76008685.903225809</v>
      </c>
      <c r="E8" s="33">
        <v>74804150.290322587</v>
      </c>
      <c r="F8" s="33">
        <v>42772601.677419357</v>
      </c>
      <c r="G8" s="84">
        <v>3.0582936194723853E-2</v>
      </c>
      <c r="H8" s="84">
        <v>1.0998266118244837E-2</v>
      </c>
      <c r="I8" s="84">
        <v>8.2881373367855726E-2</v>
      </c>
      <c r="J8" s="84">
        <v>3.7692496123969077E-2</v>
      </c>
      <c r="K8" s="84">
        <v>0.89382964381995711</v>
      </c>
      <c r="L8" s="84">
        <v>0.25861345513098088</v>
      </c>
      <c r="M8" s="85">
        <v>0.10364145065345765</v>
      </c>
      <c r="N8" s="85">
        <v>0.10194968544515358</v>
      </c>
    </row>
    <row r="9" spans="1:14" ht="17.25" customHeight="1" x14ac:dyDescent="0.5">
      <c r="A9" s="34" t="s">
        <v>19</v>
      </c>
      <c r="B9" s="35">
        <v>37445945.645161293</v>
      </c>
      <c r="C9" s="35">
        <v>36340024.107142858</v>
      </c>
      <c r="D9" s="35">
        <v>37385770.709677421</v>
      </c>
      <c r="E9" s="35">
        <v>37305328.129032262</v>
      </c>
      <c r="F9" s="35">
        <v>23368456.03225806</v>
      </c>
      <c r="G9" s="82">
        <v>3.0432603312474438E-2</v>
      </c>
      <c r="H9" s="82">
        <v>1.8232985973274607E-2</v>
      </c>
      <c r="I9" s="82">
        <v>3.7693681621739916E-3</v>
      </c>
      <c r="J9" s="82">
        <v>-3.4821839417920053E-3</v>
      </c>
      <c r="K9" s="82">
        <v>0.60241419430836673</v>
      </c>
      <c r="L9" s="82">
        <v>6.4942706029960107E-2</v>
      </c>
      <c r="M9" s="83">
        <v>4.818535914881665E-2</v>
      </c>
      <c r="N9" s="83">
        <v>4.9357268365504706E-2</v>
      </c>
    </row>
    <row r="10" spans="1:14" ht="16.5" customHeight="1" x14ac:dyDescent="0.5">
      <c r="A10" s="36" t="s">
        <v>126</v>
      </c>
      <c r="B10" s="33">
        <v>28614955.301161293</v>
      </c>
      <c r="C10" s="33">
        <v>27319975.886142857</v>
      </c>
      <c r="D10" s="33">
        <v>27838082.26267742</v>
      </c>
      <c r="E10" s="33">
        <v>27454370.987032261</v>
      </c>
      <c r="F10" s="33">
        <v>14324822.38725806</v>
      </c>
      <c r="G10" s="84">
        <v>4.74004596642148E-2</v>
      </c>
      <c r="H10" s="84">
        <v>2.9852047219975253E-2</v>
      </c>
      <c r="I10" s="84">
        <v>4.227320723090755E-2</v>
      </c>
      <c r="J10" s="84">
        <v>4.6568950006764087E-2</v>
      </c>
      <c r="K10" s="84">
        <v>0.99757836625006369</v>
      </c>
      <c r="L10" s="84">
        <v>0.32756344671512139</v>
      </c>
      <c r="M10" s="85">
        <v>3.6834117400996624E-2</v>
      </c>
      <c r="N10" s="85">
        <v>3.5925556601642067E-2</v>
      </c>
    </row>
    <row r="11" spans="1:14" ht="17.25" customHeight="1" x14ac:dyDescent="0.5">
      <c r="A11" s="37" t="s">
        <v>20</v>
      </c>
      <c r="B11" s="35">
        <v>8830990.3440000005</v>
      </c>
      <c r="C11" s="35">
        <v>9020048.2210000008</v>
      </c>
      <c r="D11" s="35">
        <v>9547688.4470000006</v>
      </c>
      <c r="E11" s="35">
        <v>9850957.1420000009</v>
      </c>
      <c r="F11" s="35">
        <v>9043633.6449999996</v>
      </c>
      <c r="G11" s="82">
        <v>-2.0959741274979682E-2</v>
      </c>
      <c r="H11" s="82">
        <v>-4.557762742106819E-2</v>
      </c>
      <c r="I11" s="82">
        <v>-0.10353986757807787</v>
      </c>
      <c r="J11" s="82">
        <v>-0.16933266028717942</v>
      </c>
      <c r="K11" s="82">
        <v>-2.3513037938855952E-2</v>
      </c>
      <c r="L11" s="82">
        <v>-0.35104002980377247</v>
      </c>
      <c r="M11" s="83">
        <v>1.1243201280220534E-2</v>
      </c>
      <c r="N11" s="83">
        <v>1.3816051192685848E-2</v>
      </c>
    </row>
    <row r="12" spans="1:14" ht="17.25" customHeight="1" x14ac:dyDescent="0.5">
      <c r="A12" s="38" t="s">
        <v>61</v>
      </c>
      <c r="B12" s="33">
        <v>43558075.354838714</v>
      </c>
      <c r="C12" s="33">
        <v>42260172.107142866</v>
      </c>
      <c r="D12" s="33">
        <v>38622915.193548389</v>
      </c>
      <c r="E12" s="33">
        <v>37498822.161290333</v>
      </c>
      <c r="F12" s="33">
        <v>19404145.645161286</v>
      </c>
      <c r="G12" s="84">
        <v>3.0712209226343212E-2</v>
      </c>
      <c r="H12" s="84">
        <v>4.7950361683513076E-3</v>
      </c>
      <c r="I12" s="84">
        <v>0.16158516039480531</v>
      </c>
      <c r="J12" s="84">
        <v>7.6334373541235845E-2</v>
      </c>
      <c r="K12" s="84">
        <v>1.244781921934325</v>
      </c>
      <c r="L12" s="84">
        <v>0.49185157176149996</v>
      </c>
      <c r="M12" s="85">
        <v>5.5456091504640995E-2</v>
      </c>
      <c r="N12" s="85">
        <v>5.2592417079648866E-2</v>
      </c>
    </row>
    <row r="13" spans="1:14" ht="17.25" customHeight="1" x14ac:dyDescent="0.5">
      <c r="A13" s="37" t="s">
        <v>21</v>
      </c>
      <c r="B13" s="35">
        <v>42410824.709677421</v>
      </c>
      <c r="C13" s="35">
        <v>41149946.678571433</v>
      </c>
      <c r="D13" s="35">
        <v>37569960.483870968</v>
      </c>
      <c r="E13" s="35">
        <v>36407500.161290333</v>
      </c>
      <c r="F13" s="35">
        <v>18891317.74193548</v>
      </c>
      <c r="G13" s="82">
        <v>3.0641061116188029E-2</v>
      </c>
      <c r="H13" s="82">
        <v>4.7256770715278229E-3</v>
      </c>
      <c r="I13" s="82">
        <v>0.16489252274370725</v>
      </c>
      <c r="J13" s="82">
        <v>7.9399002724918954E-2</v>
      </c>
      <c r="K13" s="82">
        <v>1.2449902801397847</v>
      </c>
      <c r="L13" s="82">
        <v>0.4919900437944702</v>
      </c>
      <c r="M13" s="83">
        <v>5.3995465977949637E-2</v>
      </c>
      <c r="N13" s="83">
        <v>5.1061828690890217E-2</v>
      </c>
    </row>
    <row r="14" spans="1:14" ht="17.25" customHeight="1" x14ac:dyDescent="0.5">
      <c r="A14" s="39" t="s">
        <v>68</v>
      </c>
      <c r="B14" s="33">
        <v>41888353.777677417</v>
      </c>
      <c r="C14" s="33">
        <v>40568471.984571435</v>
      </c>
      <c r="D14" s="33">
        <v>36883749.538870968</v>
      </c>
      <c r="E14" s="33">
        <v>35568350.800290331</v>
      </c>
      <c r="F14" s="33">
        <v>17979924.080935482</v>
      </c>
      <c r="G14" s="84">
        <v>3.253466863647092E-2</v>
      </c>
      <c r="H14" s="84">
        <v>6.5716699876876561E-3</v>
      </c>
      <c r="I14" s="84">
        <v>0.17768614049250475</v>
      </c>
      <c r="J14" s="84">
        <v>9.1253674267294693E-2</v>
      </c>
      <c r="K14" s="84">
        <v>1.329729179562698</v>
      </c>
      <c r="L14" s="84">
        <v>0.54830636524117815</v>
      </c>
      <c r="M14" s="85">
        <v>5.3330280577137644E-2</v>
      </c>
      <c r="N14" s="85">
        <v>4.9884914573534528E-2</v>
      </c>
    </row>
    <row r="15" spans="1:14" s="7" customFormat="1" ht="17.25" customHeight="1" x14ac:dyDescent="0.5">
      <c r="A15" s="40" t="s">
        <v>22</v>
      </c>
      <c r="B15" s="35">
        <v>522470.93200000003</v>
      </c>
      <c r="C15" s="35">
        <v>581474.6939999999</v>
      </c>
      <c r="D15" s="35">
        <v>686210.94500000007</v>
      </c>
      <c r="E15" s="35">
        <v>839149.36100000003</v>
      </c>
      <c r="F15" s="35">
        <v>911393.66099999996</v>
      </c>
      <c r="G15" s="82">
        <v>-0.10147262229781562</v>
      </c>
      <c r="H15" s="82">
        <v>-0.12406601872486556</v>
      </c>
      <c r="I15" s="82">
        <v>-0.37738028975273208</v>
      </c>
      <c r="J15" s="82">
        <v>-0.42307545014121395</v>
      </c>
      <c r="K15" s="82">
        <v>-0.42673407292877796</v>
      </c>
      <c r="L15" s="82">
        <v>-0.61901525222478282</v>
      </c>
      <c r="M15" s="83">
        <v>6.651854008119857E-4</v>
      </c>
      <c r="N15" s="83">
        <v>1.1769141173556855E-3</v>
      </c>
    </row>
    <row r="16" spans="1:14" s="7" customFormat="1" ht="17.25" customHeight="1" x14ac:dyDescent="0.5">
      <c r="A16" s="41" t="s">
        <v>23</v>
      </c>
      <c r="B16" s="33">
        <v>142277.80600000001</v>
      </c>
      <c r="C16" s="33">
        <v>151737.22399999999</v>
      </c>
      <c r="D16" s="33">
        <v>176546.18400000001</v>
      </c>
      <c r="E16" s="33">
        <v>223740.402</v>
      </c>
      <c r="F16" s="33">
        <v>154705.875</v>
      </c>
      <c r="G16" s="84">
        <v>-6.2340787254681618E-2</v>
      </c>
      <c r="H16" s="84">
        <v>-8.5918150429977524E-2</v>
      </c>
      <c r="I16" s="84">
        <v>-0.36409425956068497</v>
      </c>
      <c r="J16" s="84">
        <v>-0.41076450517464203</v>
      </c>
      <c r="K16" s="84">
        <v>-8.033352967364682E-2</v>
      </c>
      <c r="L16" s="84">
        <v>-0.38880215675005714</v>
      </c>
      <c r="M16" s="85">
        <v>1.8114140637159876E-4</v>
      </c>
      <c r="N16" s="85">
        <v>3.1379781714048905E-4</v>
      </c>
    </row>
    <row r="17" spans="1:14" s="7" customFormat="1" ht="17.25" customHeight="1" x14ac:dyDescent="0.5">
      <c r="A17" s="42" t="s">
        <v>24</v>
      </c>
      <c r="B17" s="35">
        <v>380193.12599999999</v>
      </c>
      <c r="C17" s="35">
        <v>429737.47</v>
      </c>
      <c r="D17" s="35">
        <v>509664.761</v>
      </c>
      <c r="E17" s="35">
        <v>615408.95900000003</v>
      </c>
      <c r="F17" s="35">
        <v>756687.78599999996</v>
      </c>
      <c r="G17" s="82">
        <v>-0.11528979309158216</v>
      </c>
      <c r="H17" s="82">
        <v>-0.13753575790442563</v>
      </c>
      <c r="I17" s="82">
        <v>-0.38221060899440051</v>
      </c>
      <c r="J17" s="82">
        <v>-0.4275512637210106</v>
      </c>
      <c r="K17" s="82">
        <v>-0.49755614794606984</v>
      </c>
      <c r="L17" s="82">
        <v>-0.66608264122037575</v>
      </c>
      <c r="M17" s="83">
        <v>4.8404399444038689E-4</v>
      </c>
      <c r="N17" s="83">
        <v>8.6311630021519649E-4</v>
      </c>
    </row>
    <row r="18" spans="1:14" s="7" customFormat="1" ht="17.25" hidden="1" customHeight="1" x14ac:dyDescent="0.5">
      <c r="A18" s="39" t="s">
        <v>69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84" t="s">
        <v>35</v>
      </c>
      <c r="H18" s="84" t="s">
        <v>35</v>
      </c>
      <c r="I18" s="84" t="s">
        <v>35</v>
      </c>
      <c r="J18" s="84" t="s">
        <v>35</v>
      </c>
      <c r="K18" s="84" t="s">
        <v>35</v>
      </c>
      <c r="L18" s="84" t="s">
        <v>35</v>
      </c>
      <c r="M18" s="85">
        <v>0</v>
      </c>
      <c r="N18" s="85">
        <v>0</v>
      </c>
    </row>
    <row r="19" spans="1:14" s="7" customFormat="1" ht="17.25" customHeight="1" x14ac:dyDescent="0.5">
      <c r="A19" s="37" t="s">
        <v>25</v>
      </c>
      <c r="B19" s="35">
        <v>1147250.64516129</v>
      </c>
      <c r="C19" s="35">
        <v>1110225.4285714291</v>
      </c>
      <c r="D19" s="35">
        <v>1052954.7096774189</v>
      </c>
      <c r="E19" s="35">
        <v>1091322</v>
      </c>
      <c r="F19" s="35">
        <v>512827.90322580643</v>
      </c>
      <c r="G19" s="82">
        <v>3.3349278116880043E-2</v>
      </c>
      <c r="H19" s="82">
        <v>7.3657961802406913E-3</v>
      </c>
      <c r="I19" s="82">
        <v>5.1248527163650914E-2</v>
      </c>
      <c r="J19" s="82">
        <v>-2.5904459268180413E-2</v>
      </c>
      <c r="K19" s="82">
        <v>1.2371065184729955</v>
      </c>
      <c r="L19" s="82">
        <v>0.48675060288528016</v>
      </c>
      <c r="M19" s="83">
        <v>1.4606255266913523E-3</v>
      </c>
      <c r="N19" s="83">
        <v>1.5305883887586507E-3</v>
      </c>
    </row>
    <row r="20" spans="1:14" s="7" customFormat="1" ht="17.25" customHeight="1" x14ac:dyDescent="0.5">
      <c r="A20" s="38" t="s">
        <v>127</v>
      </c>
      <c r="B20" s="33">
        <v>22778394.935483869</v>
      </c>
      <c r="C20" s="33">
        <v>23110198.785714291</v>
      </c>
      <c r="D20" s="33">
        <v>22809058.129032262</v>
      </c>
      <c r="E20" s="33">
        <v>21907072.870967738</v>
      </c>
      <c r="F20" s="33">
        <v>13533614.16129032</v>
      </c>
      <c r="G20" s="84">
        <v>-1.4357464135510978E-2</v>
      </c>
      <c r="H20" s="84">
        <v>-3.9141363992962197E-2</v>
      </c>
      <c r="I20" s="84">
        <v>3.9773550288904502E-2</v>
      </c>
      <c r="J20" s="84">
        <v>-3.6537267319621591E-2</v>
      </c>
      <c r="K20" s="84">
        <v>0.68309770501925815</v>
      </c>
      <c r="L20" s="84">
        <v>0.11856387122785073</v>
      </c>
      <c r="M20" s="85">
        <v>2.9000380379082105E-2</v>
      </c>
      <c r="N20" s="85">
        <v>3.0724856062640412E-2</v>
      </c>
    </row>
    <row r="21" spans="1:14" s="7" customFormat="1" ht="20.25" customHeight="1" x14ac:dyDescent="0.5">
      <c r="A21" s="30" t="s">
        <v>26</v>
      </c>
      <c r="B21" s="31"/>
      <c r="C21" s="31"/>
      <c r="D21" s="31"/>
      <c r="E21" s="31"/>
      <c r="F21" s="31"/>
      <c r="G21" s="82"/>
      <c r="H21" s="82"/>
      <c r="I21" s="82"/>
      <c r="J21" s="82"/>
      <c r="K21" s="82" t="s">
        <v>67</v>
      </c>
      <c r="L21" s="82"/>
      <c r="M21" s="83"/>
      <c r="N21" s="83"/>
    </row>
    <row r="22" spans="1:14" s="7" customFormat="1" ht="17.25" customHeight="1" x14ac:dyDescent="0.5">
      <c r="A22" s="32" t="s">
        <v>140</v>
      </c>
      <c r="B22" s="33">
        <v>65240788.344089903</v>
      </c>
      <c r="C22" s="33">
        <v>63225474.509754322</v>
      </c>
      <c r="D22" s="33">
        <v>64752182.424475208</v>
      </c>
      <c r="E22" s="33">
        <v>63710053.186063029</v>
      </c>
      <c r="F22" s="33">
        <v>36069772.670860328</v>
      </c>
      <c r="G22" s="84">
        <v>3.1875029012627731E-2</v>
      </c>
      <c r="H22" s="84">
        <v>2.9464540178816057E-2</v>
      </c>
      <c r="I22" s="84">
        <v>2.4026587351236639E-2</v>
      </c>
      <c r="J22" s="84">
        <v>-2.7851252958863704E-3</v>
      </c>
      <c r="K22" s="84">
        <v>0.80873855068113443</v>
      </c>
      <c r="L22" s="84">
        <v>0.20206307052494754</v>
      </c>
      <c r="M22" s="85">
        <v>8.3803895883481055E-2</v>
      </c>
      <c r="N22" s="85">
        <v>8.578207434744313E-2</v>
      </c>
    </row>
    <row r="23" spans="1:14" s="7" customFormat="1" ht="17.25" customHeight="1" x14ac:dyDescent="0.5">
      <c r="A23" s="43" t="s">
        <v>27</v>
      </c>
      <c r="B23" s="35">
        <v>122789437.6666705</v>
      </c>
      <c r="C23" s="35">
        <v>120231326.65261149</v>
      </c>
      <c r="D23" s="35">
        <v>117098215.5857655</v>
      </c>
      <c r="E23" s="35">
        <v>113238995.7667082</v>
      </c>
      <c r="F23" s="35">
        <v>63791503.541828074</v>
      </c>
      <c r="G23" s="82">
        <v>2.1276576457067931E-2</v>
      </c>
      <c r="H23" s="82">
        <v>7.7265275947782097E-3</v>
      </c>
      <c r="I23" s="82">
        <v>8.4338807804670513E-2</v>
      </c>
      <c r="J23" s="82">
        <v>3.0728428021082443E-2</v>
      </c>
      <c r="K23" s="82">
        <v>0.92485567589980855</v>
      </c>
      <c r="L23" s="82">
        <v>0.27923293458757059</v>
      </c>
      <c r="M23" s="83">
        <v>0.15730520806818893</v>
      </c>
      <c r="N23" s="83">
        <v>0.15578295245629439</v>
      </c>
    </row>
    <row r="24" spans="1:14" s="7" customFormat="1" ht="17.25" customHeight="1" x14ac:dyDescent="0.5">
      <c r="A24" s="86" t="s">
        <v>28</v>
      </c>
      <c r="B24" s="33"/>
      <c r="C24" s="33"/>
      <c r="D24" s="33"/>
      <c r="E24" s="33"/>
      <c r="F24" s="33"/>
      <c r="G24" s="87"/>
      <c r="H24" s="84"/>
      <c r="I24" s="84"/>
      <c r="J24" s="84"/>
      <c r="K24" s="84" t="s">
        <v>67</v>
      </c>
      <c r="L24" s="84"/>
      <c r="M24" s="85"/>
      <c r="N24" s="85"/>
    </row>
    <row r="25" spans="1:14" s="7" customFormat="1" ht="17.25" customHeight="1" x14ac:dyDescent="0.5">
      <c r="A25" s="44" t="s">
        <v>29</v>
      </c>
      <c r="B25" s="35">
        <v>56018447.376347952</v>
      </c>
      <c r="C25" s="35">
        <v>54443468.009754322</v>
      </c>
      <c r="D25" s="35">
        <v>55256755.908346184</v>
      </c>
      <c r="E25" s="35">
        <v>53442345.057030767</v>
      </c>
      <c r="F25" s="35">
        <v>30450301.735376459</v>
      </c>
      <c r="G25" s="82">
        <v>2.8928711270036045E-2</v>
      </c>
      <c r="H25" s="82">
        <v>3.6828434009642086E-2</v>
      </c>
      <c r="I25" s="82">
        <v>4.820339220833425E-2</v>
      </c>
      <c r="J25" s="82">
        <v>2.9381364177736957E-2</v>
      </c>
      <c r="K25" s="82">
        <v>0.83966805528455613</v>
      </c>
      <c r="L25" s="82">
        <v>0.22261839913195036</v>
      </c>
      <c r="M25" s="83">
        <v>7.187376614429232E-2</v>
      </c>
      <c r="N25" s="83">
        <v>7.1271382623764729E-2</v>
      </c>
    </row>
    <row r="26" spans="1:14" s="7" customFormat="1" ht="20.25" customHeight="1" x14ac:dyDescent="0.5">
      <c r="A26" s="32" t="s">
        <v>128</v>
      </c>
      <c r="B26" s="33">
        <v>47187457.032347947</v>
      </c>
      <c r="C26" s="33">
        <v>45423419.788754322</v>
      </c>
      <c r="D26" s="33">
        <v>45709067.461346179</v>
      </c>
      <c r="E26" s="33">
        <v>43591387.915030763</v>
      </c>
      <c r="F26" s="33">
        <v>21406668.090376459</v>
      </c>
      <c r="G26" s="84">
        <v>3.8835412476591058E-2</v>
      </c>
      <c r="H26" s="84">
        <v>2.9031985441242636E-2</v>
      </c>
      <c r="I26" s="84">
        <v>8.2494944284102978E-2</v>
      </c>
      <c r="J26" s="84">
        <v>6.6340309642872963E-2</v>
      </c>
      <c r="K26" s="84">
        <v>1.2043345014332916</v>
      </c>
      <c r="L26" s="84">
        <v>0.46497076554217309</v>
      </c>
      <c r="M26" s="85">
        <v>6.0678727858300495E-2</v>
      </c>
      <c r="N26" s="85">
        <v>5.8084696405653474E-2</v>
      </c>
    </row>
    <row r="27" spans="1:14" s="7" customFormat="1" ht="17.25" customHeight="1" x14ac:dyDescent="0.5">
      <c r="A27" s="88" t="s">
        <v>30</v>
      </c>
      <c r="B27" s="89">
        <v>99576522.731186673</v>
      </c>
      <c r="C27" s="89">
        <v>96703640.116897181</v>
      </c>
      <c r="D27" s="89">
        <v>93879671.101894557</v>
      </c>
      <c r="E27" s="89">
        <v>90941167.2183211</v>
      </c>
      <c r="F27" s="89">
        <v>49854447.380537748</v>
      </c>
      <c r="G27" s="90">
        <v>2.9708112443509904E-2</v>
      </c>
      <c r="H27" s="90">
        <v>1.470340140021742E-2</v>
      </c>
      <c r="I27" s="90">
        <v>9.4955406632672767E-2</v>
      </c>
      <c r="J27" s="90">
        <v>2.6644166082913312E-2</v>
      </c>
      <c r="K27" s="90">
        <v>0.99734483006343577</v>
      </c>
      <c r="L27" s="90">
        <v>0.32740824173788963</v>
      </c>
      <c r="M27" s="91">
        <v>0.12760630713337878</v>
      </c>
      <c r="N27" s="91">
        <v>0.12687418930346442</v>
      </c>
    </row>
    <row r="28" spans="1:14" s="7" customFormat="1" ht="16.5" customHeight="1" x14ac:dyDescent="0.5">
      <c r="A28" s="86" t="s">
        <v>31</v>
      </c>
      <c r="B28" s="45">
        <v>61382467.806322582</v>
      </c>
      <c r="C28" s="45">
        <v>57701178.536142856</v>
      </c>
      <c r="D28" s="45">
        <v>54808064.645419359</v>
      </c>
      <c r="E28" s="45">
        <v>51413022.516064517</v>
      </c>
      <c r="F28" s="45">
        <v>18854068.935741935</v>
      </c>
      <c r="G28" s="84">
        <v>6.3799204168314194E-2</v>
      </c>
      <c r="H28" s="84">
        <v>4.7032752915407761E-2</v>
      </c>
      <c r="I28" s="84">
        <v>0.19390895151404508</v>
      </c>
      <c r="J28" s="84">
        <v>0.16822687420048332</v>
      </c>
      <c r="K28" s="84">
        <v>2.2556615771123516</v>
      </c>
      <c r="L28" s="84">
        <v>1.1636684586061472</v>
      </c>
      <c r="M28" s="85">
        <v>7.9820974077896262E-2</v>
      </c>
      <c r="N28" s="85">
        <v>6.9744652366335161E-2</v>
      </c>
    </row>
    <row r="29" spans="1:14" s="7" customFormat="1" ht="17.25" customHeight="1" x14ac:dyDescent="0.5">
      <c r="A29" s="92" t="s">
        <v>32</v>
      </c>
      <c r="B29" s="31">
        <v>60661997.516000003</v>
      </c>
      <c r="C29" s="31">
        <v>57069083.428999998</v>
      </c>
      <c r="D29" s="31">
        <v>54252944.968000002</v>
      </c>
      <c r="E29" s="31">
        <v>50921672.258000001</v>
      </c>
      <c r="F29" s="31">
        <v>18668480.967999998</v>
      </c>
      <c r="G29" s="82">
        <v>6.2957276884777258E-2</v>
      </c>
      <c r="H29" s="82">
        <v>4.6330833786155656E-2</v>
      </c>
      <c r="I29" s="82">
        <v>0.19128054571047115</v>
      </c>
      <c r="J29" s="82">
        <v>0.16632617287166496</v>
      </c>
      <c r="K29" s="82">
        <v>2.2494340391155498</v>
      </c>
      <c r="L29" s="82">
        <v>1.159529721449565</v>
      </c>
      <c r="M29" s="83">
        <v>7.8903705212800143E-2</v>
      </c>
      <c r="N29" s="83">
        <v>6.9055529449535982E-2</v>
      </c>
    </row>
    <row r="30" spans="1:14" s="7" customFormat="1" ht="17.25" customHeight="1" x14ac:dyDescent="0.5">
      <c r="A30" s="36" t="s">
        <v>3</v>
      </c>
      <c r="B30" s="33">
        <v>6159937.9680000003</v>
      </c>
      <c r="C30" s="33">
        <v>5444317.25</v>
      </c>
      <c r="D30" s="33">
        <v>5236488.5159999998</v>
      </c>
      <c r="E30" s="33">
        <v>4824279.5159999998</v>
      </c>
      <c r="F30" s="33">
        <v>2675672.1290000002</v>
      </c>
      <c r="G30" s="84">
        <v>0.13144361085864364</v>
      </c>
      <c r="H30" s="84">
        <v>8.3663384004456942E-2</v>
      </c>
      <c r="I30" s="84">
        <v>0.27686174641627059</v>
      </c>
      <c r="J30" s="84">
        <v>0.20110543191804364</v>
      </c>
      <c r="K30" s="84">
        <v>1.3022020901724614</v>
      </c>
      <c r="L30" s="84">
        <v>0.53001223556578547</v>
      </c>
      <c r="M30" s="85">
        <v>7.9945026344996947E-3</v>
      </c>
      <c r="N30" s="85">
        <v>6.7940916677285568E-3</v>
      </c>
    </row>
    <row r="31" spans="1:14" s="7" customFormat="1" ht="17.25" customHeight="1" x14ac:dyDescent="0.5">
      <c r="A31" s="37" t="s">
        <v>4</v>
      </c>
      <c r="B31" s="35">
        <v>16276872.129000001</v>
      </c>
      <c r="C31" s="35">
        <v>15688500.892999999</v>
      </c>
      <c r="D31" s="35">
        <v>15535273.194</v>
      </c>
      <c r="E31" s="35">
        <v>15330154.676999999</v>
      </c>
      <c r="F31" s="35">
        <v>5166682.3550000004</v>
      </c>
      <c r="G31" s="82">
        <v>3.7503343373140652E-2</v>
      </c>
      <c r="H31" s="82">
        <v>2.567757233096124E-2</v>
      </c>
      <c r="I31" s="82">
        <v>6.1755244610830484E-2</v>
      </c>
      <c r="J31" s="82">
        <v>9.3097547741533226E-2</v>
      </c>
      <c r="K31" s="82">
        <v>2.1503527816546018</v>
      </c>
      <c r="L31" s="82">
        <v>1.0936816636801723</v>
      </c>
      <c r="M31" s="83">
        <v>2.2067722846278587E-2</v>
      </c>
      <c r="N31" s="83">
        <v>2.0607233123700445E-2</v>
      </c>
    </row>
    <row r="32" spans="1:14" s="7" customFormat="1" ht="17.25" customHeight="1" x14ac:dyDescent="0.5">
      <c r="A32" s="36" t="s">
        <v>5</v>
      </c>
      <c r="B32" s="33">
        <v>2434960.5159999998</v>
      </c>
      <c r="C32" s="33">
        <v>2151059.2140000002</v>
      </c>
      <c r="D32" s="33">
        <v>1920909.9350000001</v>
      </c>
      <c r="E32" s="33">
        <v>1660093.0649999999</v>
      </c>
      <c r="F32" s="33">
        <v>594923.96799999999</v>
      </c>
      <c r="G32" s="84">
        <v>0.1319820952172075</v>
      </c>
      <c r="H32" s="84">
        <v>0.13766275872925671</v>
      </c>
      <c r="I32" s="84">
        <v>0.46676145291890614</v>
      </c>
      <c r="J32" s="84">
        <v>0.3969283952656375</v>
      </c>
      <c r="K32" s="84">
        <v>3.0928936250220129</v>
      </c>
      <c r="L32" s="84">
        <v>1.7200815045232507</v>
      </c>
      <c r="M32" s="85">
        <v>2.9774645668961489E-3</v>
      </c>
      <c r="N32" s="85">
        <v>2.1756725874387283E-3</v>
      </c>
    </row>
    <row r="33" spans="1:14" s="7" customFormat="1" ht="17.25" customHeight="1" x14ac:dyDescent="0.5">
      <c r="A33" s="37" t="s">
        <v>6</v>
      </c>
      <c r="B33" s="35">
        <v>3722565.1940000001</v>
      </c>
      <c r="C33" s="35">
        <v>3508197.9640000002</v>
      </c>
      <c r="D33" s="35">
        <v>3291717.0320000001</v>
      </c>
      <c r="E33" s="35">
        <v>3052853.3229999999</v>
      </c>
      <c r="F33" s="35">
        <v>1055168.6129999999</v>
      </c>
      <c r="G33" s="82">
        <v>6.1104656065526397E-2</v>
      </c>
      <c r="H33" s="82">
        <v>5.8742247322581154E-2</v>
      </c>
      <c r="I33" s="82">
        <v>0.21937243625641445</v>
      </c>
      <c r="J33" s="82">
        <v>0.21769227910976308</v>
      </c>
      <c r="K33" s="82">
        <v>2.5279339701132679</v>
      </c>
      <c r="L33" s="82">
        <v>1.3446169923931923</v>
      </c>
      <c r="M33" s="83">
        <v>4.8953587509132646E-3</v>
      </c>
      <c r="N33" s="83">
        <v>4.1036286666320575E-3</v>
      </c>
    </row>
    <row r="34" spans="1:14" s="7" customFormat="1" ht="17.25" customHeight="1" x14ac:dyDescent="0.5">
      <c r="A34" s="36" t="s">
        <v>7</v>
      </c>
      <c r="B34" s="33">
        <v>13078662.903000001</v>
      </c>
      <c r="C34" s="33">
        <v>11974571.286</v>
      </c>
      <c r="D34" s="33">
        <v>10707855.774</v>
      </c>
      <c r="E34" s="33">
        <v>9678671.6449999996</v>
      </c>
      <c r="F34" s="33">
        <v>2398903.8709999998</v>
      </c>
      <c r="G34" s="84">
        <v>9.2203018432137407E-2</v>
      </c>
      <c r="H34" s="84">
        <v>6.1754741566457882E-2</v>
      </c>
      <c r="I34" s="84">
        <v>0.35128697229401684</v>
      </c>
      <c r="J34" s="84">
        <v>0.25437144581517535</v>
      </c>
      <c r="K34" s="84">
        <v>4.4519328853090174</v>
      </c>
      <c r="L34" s="84">
        <v>2.6232805354552511</v>
      </c>
      <c r="M34" s="85">
        <v>1.6532463147731494E-2</v>
      </c>
      <c r="N34" s="85">
        <v>1.3453413392642248E-2</v>
      </c>
    </row>
    <row r="35" spans="1:14" s="7" customFormat="1" ht="17.25" customHeight="1" x14ac:dyDescent="0.5">
      <c r="A35" s="37" t="s">
        <v>33</v>
      </c>
      <c r="B35" s="35">
        <v>16110166.257999999</v>
      </c>
      <c r="C35" s="35">
        <v>15537020.714</v>
      </c>
      <c r="D35" s="35">
        <v>14999769.903000001</v>
      </c>
      <c r="E35" s="35">
        <v>14106953.355</v>
      </c>
      <c r="F35" s="35">
        <v>5963730.1610000003</v>
      </c>
      <c r="G35" s="82">
        <v>3.6889024900607525E-2</v>
      </c>
      <c r="H35" s="82">
        <v>2.8612856779472784E-2</v>
      </c>
      <c r="I35" s="82">
        <v>0.14200180950410468</v>
      </c>
      <c r="J35" s="82">
        <v>0.11714798172450713</v>
      </c>
      <c r="K35" s="82">
        <v>1.7013573423145356</v>
      </c>
      <c r="L35" s="82">
        <v>0.79528539393650477</v>
      </c>
      <c r="M35" s="83">
        <v>2.0601942638025342E-2</v>
      </c>
      <c r="N35" s="83">
        <v>1.8824287696309332E-2</v>
      </c>
    </row>
    <row r="36" spans="1:14" s="7" customFormat="1" ht="17.25" customHeight="1" x14ac:dyDescent="0.5">
      <c r="A36" s="36" t="s">
        <v>0</v>
      </c>
      <c r="B36" s="33">
        <v>2878832.548</v>
      </c>
      <c r="C36" s="33">
        <v>2765416.1069999998</v>
      </c>
      <c r="D36" s="33">
        <v>2560930.6129999999</v>
      </c>
      <c r="E36" s="33">
        <v>2268666.6770000001</v>
      </c>
      <c r="F36" s="33">
        <v>813399.87100000004</v>
      </c>
      <c r="G36" s="84">
        <v>4.1012432347129701E-2</v>
      </c>
      <c r="H36" s="84">
        <v>4.2858963748860113E-2</v>
      </c>
      <c r="I36" s="84">
        <v>0.26895351229245379</v>
      </c>
      <c r="J36" s="84">
        <v>0.26366514132206742</v>
      </c>
      <c r="K36" s="84">
        <v>2.5392586729338191</v>
      </c>
      <c r="L36" s="84">
        <v>1.3521432360507561</v>
      </c>
      <c r="M36" s="85">
        <v>3.8342506284556222E-3</v>
      </c>
      <c r="N36" s="85">
        <v>3.0972023150846058E-3</v>
      </c>
    </row>
    <row r="37" spans="1:14" s="7" customFormat="1" ht="17.25" customHeight="1" x14ac:dyDescent="0.5">
      <c r="A37" s="93" t="s">
        <v>34</v>
      </c>
      <c r="B37" s="94">
        <v>720470.29032258061</v>
      </c>
      <c r="C37" s="94">
        <v>632095.10714285716</v>
      </c>
      <c r="D37" s="94">
        <v>555119.67741935479</v>
      </c>
      <c r="E37" s="94">
        <v>491350.25806451612</v>
      </c>
      <c r="F37" s="94">
        <v>185587.96774193548</v>
      </c>
      <c r="G37" s="90">
        <v>0.13981311068707591</v>
      </c>
      <c r="H37" s="90">
        <v>0.11115260450599718</v>
      </c>
      <c r="I37" s="90">
        <v>0.46630693379625776</v>
      </c>
      <c r="J37" s="90">
        <v>0.35869207770383937</v>
      </c>
      <c r="K37" s="90">
        <v>2.8820959089568339</v>
      </c>
      <c r="L37" s="90">
        <v>1.5799882059436783</v>
      </c>
      <c r="M37" s="91">
        <v>9.1726886509612261E-4</v>
      </c>
      <c r="N37" s="91">
        <v>6.8912291679918032E-4</v>
      </c>
    </row>
    <row r="38" spans="1:14" s="7" customFormat="1" ht="17.25" customHeight="1" x14ac:dyDescent="0.5">
      <c r="A38" s="119" t="s">
        <v>129</v>
      </c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</row>
    <row r="39" spans="1:14" s="7" customFormat="1" ht="19.5" customHeight="1" x14ac:dyDescent="0.5">
      <c r="A39" s="30" t="s">
        <v>62</v>
      </c>
      <c r="B39" s="31">
        <v>32096.967741935485</v>
      </c>
      <c r="C39" s="31">
        <v>33275.142857142855</v>
      </c>
      <c r="D39" s="31">
        <v>34261</v>
      </c>
      <c r="E39" s="31">
        <v>34004.161290322583</v>
      </c>
      <c r="F39" s="31">
        <v>18677.129032258064</v>
      </c>
      <c r="G39" s="82">
        <v>-3.5407064073789907E-2</v>
      </c>
      <c r="H39" s="46" t="s">
        <v>35</v>
      </c>
      <c r="I39" s="82">
        <v>-5.6087063348034261E-2</v>
      </c>
      <c r="J39" s="95" t="s">
        <v>35</v>
      </c>
      <c r="K39" s="82">
        <v>0.71851721356635956</v>
      </c>
      <c r="L39" s="95" t="s">
        <v>35</v>
      </c>
      <c r="M39" s="47">
        <v>4.3933561058345297E-2</v>
      </c>
      <c r="N39" s="47">
        <v>4.9030230865530038E-2</v>
      </c>
    </row>
    <row r="40" spans="1:14" s="7" customFormat="1" ht="17.25" customHeight="1" x14ac:dyDescent="0.5">
      <c r="A40" s="32" t="s">
        <v>36</v>
      </c>
      <c r="B40" s="33">
        <v>29765.580645161292</v>
      </c>
      <c r="C40" s="33">
        <v>30657.392857142859</v>
      </c>
      <c r="D40" s="33">
        <v>31592.16129032258</v>
      </c>
      <c r="E40" s="33">
        <v>31744.322580645163</v>
      </c>
      <c r="F40" s="33">
        <v>16664.645161290322</v>
      </c>
      <c r="G40" s="84">
        <v>-2.9089629902230407E-2</v>
      </c>
      <c r="H40" s="87" t="s">
        <v>35</v>
      </c>
      <c r="I40" s="84">
        <v>-6.2333726935169476E-2</v>
      </c>
      <c r="J40" s="96" t="s">
        <v>35</v>
      </c>
      <c r="K40" s="84">
        <v>0.78615148159905868</v>
      </c>
      <c r="L40" s="96" t="s">
        <v>35</v>
      </c>
      <c r="M40" s="48">
        <v>4.0498878835467725E-2</v>
      </c>
      <c r="N40" s="48">
        <v>4.5492627772604016E-2</v>
      </c>
    </row>
    <row r="41" spans="1:14" s="7" customFormat="1" ht="17.25" customHeight="1" x14ac:dyDescent="0.5">
      <c r="A41" s="37" t="s">
        <v>37</v>
      </c>
      <c r="B41" s="35">
        <v>25291.516129032258</v>
      </c>
      <c r="C41" s="35">
        <v>26141.5</v>
      </c>
      <c r="D41" s="35">
        <v>27169.387096774193</v>
      </c>
      <c r="E41" s="35">
        <v>27486.064516129034</v>
      </c>
      <c r="F41" s="35">
        <v>13565.451612903225</v>
      </c>
      <c r="G41" s="82">
        <v>-3.2514732167922333E-2</v>
      </c>
      <c r="H41" s="46" t="s">
        <v>35</v>
      </c>
      <c r="I41" s="82">
        <v>-7.9842219165606632E-2</v>
      </c>
      <c r="J41" s="95" t="s">
        <v>35</v>
      </c>
      <c r="K41" s="82">
        <v>0.86440649753049148</v>
      </c>
      <c r="L41" s="95" t="s">
        <v>35</v>
      </c>
      <c r="M41" s="83">
        <v>3.441120974701687E-2</v>
      </c>
      <c r="N41" s="83">
        <v>3.9389896027552378E-2</v>
      </c>
    </row>
    <row r="42" spans="1:14" s="7" customFormat="1" ht="17.25" customHeight="1" x14ac:dyDescent="0.5">
      <c r="A42" s="36" t="s">
        <v>38</v>
      </c>
      <c r="B42" s="33">
        <v>4474.064516129034</v>
      </c>
      <c r="C42" s="33">
        <v>4515.8928571428587</v>
      </c>
      <c r="D42" s="33">
        <v>4422.7741935483864</v>
      </c>
      <c r="E42" s="33">
        <v>4258.2580645161288</v>
      </c>
      <c r="F42" s="33">
        <v>3099.1935483870966</v>
      </c>
      <c r="G42" s="84">
        <v>-9.2624741855121817E-3</v>
      </c>
      <c r="H42" s="87" t="s">
        <v>35</v>
      </c>
      <c r="I42" s="84">
        <v>5.0679514567520068E-2</v>
      </c>
      <c r="J42" s="96" t="s">
        <v>35</v>
      </c>
      <c r="K42" s="84">
        <v>0.44362217017954797</v>
      </c>
      <c r="L42" s="96" t="s">
        <v>35</v>
      </c>
      <c r="M42" s="48">
        <v>6.087669088450853E-3</v>
      </c>
      <c r="N42" s="48">
        <v>6.1027317450516386E-3</v>
      </c>
    </row>
    <row r="43" spans="1:14" s="7" customFormat="1" ht="16.5" customHeight="1" x14ac:dyDescent="0.5">
      <c r="A43" s="44" t="s">
        <v>39</v>
      </c>
      <c r="B43" s="35">
        <v>2331.3870967741937</v>
      </c>
      <c r="C43" s="35">
        <v>2617.75</v>
      </c>
      <c r="D43" s="35">
        <v>2668.8387096774195</v>
      </c>
      <c r="E43" s="35">
        <v>2259.8387096774195</v>
      </c>
      <c r="F43" s="35">
        <v>2012.483870967742</v>
      </c>
      <c r="G43" s="82">
        <v>-0.10939276219112071</v>
      </c>
      <c r="H43" s="46" t="s">
        <v>35</v>
      </c>
      <c r="I43" s="82">
        <v>3.1660837913068285E-2</v>
      </c>
      <c r="J43" s="82" t="s">
        <v>35</v>
      </c>
      <c r="K43" s="82">
        <v>0.15846250020036234</v>
      </c>
      <c r="L43" s="82" t="s">
        <v>35</v>
      </c>
      <c r="M43" s="83">
        <v>3.434682222877575E-3</v>
      </c>
      <c r="N43" s="83">
        <v>3.5376030929260196E-3</v>
      </c>
    </row>
    <row r="44" spans="1:14" s="7" customFormat="1" ht="17.25" customHeight="1" x14ac:dyDescent="0.5">
      <c r="A44" s="86" t="s">
        <v>40</v>
      </c>
      <c r="B44" s="45">
        <v>14291.580645161292</v>
      </c>
      <c r="C44" s="45">
        <v>13358</v>
      </c>
      <c r="D44" s="45">
        <v>11839.967741935485</v>
      </c>
      <c r="E44" s="45">
        <v>10207.064516129032</v>
      </c>
      <c r="F44" s="45">
        <v>4581.6774193548381</v>
      </c>
      <c r="G44" s="84">
        <v>6.988925326855E-2</v>
      </c>
      <c r="H44" s="87" t="s">
        <v>35</v>
      </c>
      <c r="I44" s="84">
        <v>0.4001656032033476</v>
      </c>
      <c r="J44" s="84" t="s">
        <v>35</v>
      </c>
      <c r="K44" s="84">
        <v>2.1192900191506148</v>
      </c>
      <c r="L44" s="84" t="s">
        <v>35</v>
      </c>
      <c r="M44" s="48">
        <v>1.944635220168978E-2</v>
      </c>
      <c r="N44" s="48">
        <v>1.4633189733582836E-2</v>
      </c>
    </row>
    <row r="45" spans="1:14" s="7" customFormat="1" ht="17.25" customHeight="1" x14ac:dyDescent="0.5">
      <c r="A45" s="44" t="s">
        <v>41</v>
      </c>
      <c r="B45" s="35">
        <v>14110.41935483871</v>
      </c>
      <c r="C45" s="35">
        <v>13166.071428571429</v>
      </c>
      <c r="D45" s="35">
        <v>11641.032258064517</v>
      </c>
      <c r="E45" s="35">
        <v>10023.193548387097</v>
      </c>
      <c r="F45" s="35">
        <v>4388.4516129032254</v>
      </c>
      <c r="G45" s="82">
        <v>7.1725869891452243E-2</v>
      </c>
      <c r="H45" s="46" t="s">
        <v>35</v>
      </c>
      <c r="I45" s="82">
        <v>0.40777680154737883</v>
      </c>
      <c r="J45" s="82" t="s">
        <v>35</v>
      </c>
      <c r="K45" s="82">
        <v>2.2153526116934481</v>
      </c>
      <c r="L45" s="82" t="s">
        <v>35</v>
      </c>
      <c r="M45" s="47">
        <v>1.919988111110674E-2</v>
      </c>
      <c r="N45" s="47">
        <v>1.4369635001633735E-2</v>
      </c>
    </row>
    <row r="46" spans="1:14" s="7" customFormat="1" ht="17.25" customHeight="1" x14ac:dyDescent="0.5">
      <c r="A46" s="36" t="s">
        <v>4</v>
      </c>
      <c r="B46" s="33">
        <v>10683.322580645161</v>
      </c>
      <c r="C46" s="33">
        <v>10010.214285714286</v>
      </c>
      <c r="D46" s="33">
        <v>8769.9032258064508</v>
      </c>
      <c r="E46" s="33">
        <v>7496.4838709677415</v>
      </c>
      <c r="F46" s="33">
        <v>2962.4516129032259</v>
      </c>
      <c r="G46" s="84">
        <v>6.724214644350579E-2</v>
      </c>
      <c r="H46" s="87" t="s">
        <v>35</v>
      </c>
      <c r="I46" s="84">
        <v>0.42511112736723877</v>
      </c>
      <c r="J46" s="84" t="s">
        <v>35</v>
      </c>
      <c r="K46" s="84">
        <v>2.6062437388387996</v>
      </c>
      <c r="L46" s="84" t="s">
        <v>35</v>
      </c>
      <c r="M46" s="48">
        <v>1.453670444930672E-2</v>
      </c>
      <c r="N46" s="48">
        <v>1.0747521002881196E-2</v>
      </c>
    </row>
    <row r="47" spans="1:14" s="7" customFormat="1" ht="17.25" customHeight="1" x14ac:dyDescent="0.5">
      <c r="A47" s="37" t="s">
        <v>8</v>
      </c>
      <c r="B47" s="35">
        <v>627.87096774193549</v>
      </c>
      <c r="C47" s="35">
        <v>679.35714285714289</v>
      </c>
      <c r="D47" s="35">
        <v>642.54838709677415</v>
      </c>
      <c r="E47" s="35">
        <v>453.51612903225805</v>
      </c>
      <c r="F47" s="35">
        <v>311.61290322580646</v>
      </c>
      <c r="G47" s="82">
        <v>-7.5786610410356836E-2</v>
      </c>
      <c r="H47" s="46" t="s">
        <v>35</v>
      </c>
      <c r="I47" s="82">
        <v>0.38445124119780938</v>
      </c>
      <c r="J47" s="82" t="s">
        <v>35</v>
      </c>
      <c r="K47" s="82">
        <v>1.0149068322981365</v>
      </c>
      <c r="L47" s="82" t="s">
        <v>35</v>
      </c>
      <c r="M47" s="47">
        <v>8.5433793886485461E-4</v>
      </c>
      <c r="N47" s="47">
        <v>6.5027574826519055E-4</v>
      </c>
    </row>
    <row r="48" spans="1:14" s="7" customFormat="1" ht="17.25" customHeight="1" x14ac:dyDescent="0.5">
      <c r="A48" s="36" t="s">
        <v>1</v>
      </c>
      <c r="B48" s="33">
        <v>2799.2258064516136</v>
      </c>
      <c r="C48" s="33">
        <v>2476.5</v>
      </c>
      <c r="D48" s="33">
        <v>2228.5806451612921</v>
      </c>
      <c r="E48" s="33">
        <v>2073.1935483870971</v>
      </c>
      <c r="F48" s="33">
        <v>1114.3870967741932</v>
      </c>
      <c r="G48" s="84">
        <v>0.13031528627159839</v>
      </c>
      <c r="H48" s="87" t="s">
        <v>35</v>
      </c>
      <c r="I48" s="84">
        <v>0.35019994087351614</v>
      </c>
      <c r="J48" s="84" t="s">
        <v>35</v>
      </c>
      <c r="K48" s="84">
        <v>1.5118971805708346</v>
      </c>
      <c r="L48" s="84" t="s">
        <v>35</v>
      </c>
      <c r="M48" s="48">
        <v>3.808838722935165E-3</v>
      </c>
      <c r="N48" s="48">
        <v>2.9718382504873488E-3</v>
      </c>
    </row>
    <row r="49" spans="1:14" s="7" customFormat="1" ht="16.5" customHeight="1" x14ac:dyDescent="0.5">
      <c r="A49" s="44" t="s">
        <v>42</v>
      </c>
      <c r="B49" s="35">
        <v>181.16129032258064</v>
      </c>
      <c r="C49" s="35">
        <v>191.92857142857142</v>
      </c>
      <c r="D49" s="35">
        <v>198.93548387096774</v>
      </c>
      <c r="E49" s="35">
        <v>183.87096774193549</v>
      </c>
      <c r="F49" s="35">
        <v>193.2258064516129</v>
      </c>
      <c r="G49" s="82">
        <v>-5.6100459800472957E-2</v>
      </c>
      <c r="H49" s="46" t="s">
        <v>35</v>
      </c>
      <c r="I49" s="82">
        <v>-1.4736842105263159E-2</v>
      </c>
      <c r="J49" s="82" t="s">
        <v>35</v>
      </c>
      <c r="K49" s="82">
        <v>-6.2437395659432404E-2</v>
      </c>
      <c r="L49" s="82" t="s">
        <v>35</v>
      </c>
      <c r="M49" s="47">
        <v>2.4647109058303853E-4</v>
      </c>
      <c r="N49" s="47">
        <v>2.6355473194910147E-4</v>
      </c>
    </row>
    <row r="50" spans="1:14" s="7" customFormat="1" ht="6" customHeight="1" x14ac:dyDescent="0.5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"/>
    </row>
    <row r="51" spans="1:14" x14ac:dyDescent="0.5">
      <c r="A51" s="2" t="s">
        <v>63</v>
      </c>
      <c r="J51" s="2"/>
      <c r="K51" s="2"/>
      <c r="L51" s="2"/>
      <c r="M51" s="2"/>
    </row>
    <row r="52" spans="1:14" x14ac:dyDescent="0.5">
      <c r="A52" s="2" t="s">
        <v>64</v>
      </c>
      <c r="G52" s="5"/>
      <c r="J52" s="2"/>
      <c r="K52" s="2"/>
      <c r="L52" s="2"/>
      <c r="M52" s="2"/>
    </row>
    <row r="53" spans="1:14" x14ac:dyDescent="0.5">
      <c r="A53" s="2" t="s">
        <v>65</v>
      </c>
      <c r="G53" s="5"/>
      <c r="J53" s="2"/>
      <c r="K53" s="2"/>
      <c r="L53" s="2"/>
      <c r="M53" s="2"/>
    </row>
    <row r="54" spans="1:14" x14ac:dyDescent="0.5">
      <c r="A54" s="2" t="s">
        <v>66</v>
      </c>
      <c r="J54" s="2"/>
      <c r="K54" s="2"/>
      <c r="L54" s="2"/>
      <c r="M54" s="2"/>
    </row>
    <row r="55" spans="1:14" x14ac:dyDescent="0.5">
      <c r="A55" s="2" t="s">
        <v>113</v>
      </c>
      <c r="J55" s="2"/>
      <c r="K55" s="2"/>
      <c r="L55" s="2"/>
      <c r="M55" s="2"/>
    </row>
    <row r="56" spans="1:14" x14ac:dyDescent="0.5">
      <c r="J56" s="2"/>
      <c r="K56" s="2"/>
      <c r="L56" s="2"/>
      <c r="M56" s="2"/>
    </row>
    <row r="57" spans="1:14" ht="17.25" customHeight="1" x14ac:dyDescent="0.5">
      <c r="A57" s="27" t="s">
        <v>116</v>
      </c>
      <c r="J57" s="2"/>
      <c r="K57" s="2"/>
      <c r="L57" s="2"/>
      <c r="M57" s="2"/>
    </row>
    <row r="58" spans="1:14" s="24" customFormat="1" ht="8.25" customHeight="1" x14ac:dyDescent="0.5">
      <c r="A58" s="2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s="24" customFormat="1" ht="23.25" customHeight="1" x14ac:dyDescent="0.5">
      <c r="A59" s="103" t="s">
        <v>43</v>
      </c>
      <c r="B59" s="104" t="s">
        <v>10</v>
      </c>
      <c r="C59" s="104"/>
      <c r="D59" s="104"/>
      <c r="E59" s="104"/>
      <c r="F59" s="105"/>
      <c r="G59" s="106" t="s">
        <v>149</v>
      </c>
      <c r="H59" s="106"/>
      <c r="I59" s="106"/>
      <c r="J59" s="106"/>
      <c r="K59" s="106"/>
      <c r="L59" s="107"/>
      <c r="M59" s="104" t="s">
        <v>44</v>
      </c>
      <c r="N59" s="104"/>
    </row>
    <row r="60" spans="1:14" s="24" customFormat="1" ht="23.25" customHeight="1" x14ac:dyDescent="0.5">
      <c r="A60" s="103"/>
      <c r="B60" s="108">
        <v>45747</v>
      </c>
      <c r="C60" s="110">
        <v>45716</v>
      </c>
      <c r="D60" s="110">
        <v>45688</v>
      </c>
      <c r="E60" s="110">
        <v>45657</v>
      </c>
      <c r="F60" s="112">
        <v>45382</v>
      </c>
      <c r="G60" s="114" t="s">
        <v>45</v>
      </c>
      <c r="H60" s="115"/>
      <c r="I60" s="116" t="s">
        <v>146</v>
      </c>
      <c r="J60" s="117"/>
      <c r="K60" s="118" t="s">
        <v>46</v>
      </c>
      <c r="L60" s="117"/>
      <c r="M60" s="108">
        <v>45747</v>
      </c>
      <c r="N60" s="110">
        <v>45657</v>
      </c>
    </row>
    <row r="61" spans="1:14" ht="23.25" customHeight="1" x14ac:dyDescent="0.5">
      <c r="A61" s="103"/>
      <c r="B61" s="109"/>
      <c r="C61" s="111"/>
      <c r="D61" s="111"/>
      <c r="E61" s="111"/>
      <c r="F61" s="113"/>
      <c r="G61" s="49" t="s">
        <v>13</v>
      </c>
      <c r="H61" s="50" t="s">
        <v>14</v>
      </c>
      <c r="I61" s="49" t="s">
        <v>13</v>
      </c>
      <c r="J61" s="50" t="s">
        <v>14</v>
      </c>
      <c r="K61" s="49" t="s">
        <v>15</v>
      </c>
      <c r="L61" s="50" t="s">
        <v>16</v>
      </c>
      <c r="M61" s="109"/>
      <c r="N61" s="111"/>
    </row>
    <row r="62" spans="1:14" ht="17.25" customHeight="1" x14ac:dyDescent="0.5">
      <c r="A62" s="51" t="s">
        <v>47</v>
      </c>
      <c r="B62" s="31">
        <v>30296061.540743832</v>
      </c>
      <c r="C62" s="31">
        <v>30219382.973745279</v>
      </c>
      <c r="D62" s="31">
        <v>30309751.11412219</v>
      </c>
      <c r="E62" s="31">
        <v>27574590.634627819</v>
      </c>
      <c r="F62" s="31">
        <v>11096391.75891188</v>
      </c>
      <c r="G62" s="82">
        <v>2.5373968444415418E-3</v>
      </c>
      <c r="H62" s="82">
        <v>2.8367887258613944E-2</v>
      </c>
      <c r="I62" s="82">
        <v>9.8694879723741913E-2</v>
      </c>
      <c r="J62" s="82">
        <v>5.1219092577876157E-2</v>
      </c>
      <c r="K62" s="82">
        <v>1.7302624311557908</v>
      </c>
      <c r="L62" s="82">
        <v>0.81449532332803054</v>
      </c>
      <c r="M62" s="83">
        <v>3.8661091209904366E-2</v>
      </c>
      <c r="N62" s="83">
        <v>3.7540664093793558E-2</v>
      </c>
    </row>
    <row r="63" spans="1:14" ht="17.25" customHeight="1" x14ac:dyDescent="0.5">
      <c r="A63" s="52" t="s">
        <v>48</v>
      </c>
      <c r="B63" s="53">
        <v>20802689.440864079</v>
      </c>
      <c r="C63" s="53">
        <v>20216288.045468617</v>
      </c>
      <c r="D63" s="53">
        <v>19964065.32770101</v>
      </c>
      <c r="E63" s="53">
        <v>18135987.250579163</v>
      </c>
      <c r="F63" s="53">
        <v>7940013.5418280708</v>
      </c>
      <c r="G63" s="97">
        <v>2.9006383074706044E-2</v>
      </c>
      <c r="H63" s="97">
        <v>3.2007004358213464E-2</v>
      </c>
      <c r="I63" s="97">
        <v>0.14703926251380417</v>
      </c>
      <c r="J63" s="97">
        <v>0.10082187322159375</v>
      </c>
      <c r="K63" s="97">
        <v>1.6199816072447866</v>
      </c>
      <c r="L63" s="97">
        <v>0.74120418583302783</v>
      </c>
      <c r="M63" s="98">
        <v>2.6641999380172331E-2</v>
      </c>
      <c r="N63" s="98">
        <v>2.4704202965584877E-2</v>
      </c>
    </row>
    <row r="64" spans="1:14" ht="17.25" customHeight="1" x14ac:dyDescent="0.5">
      <c r="A64" s="44" t="s">
        <v>49</v>
      </c>
      <c r="B64" s="35">
        <v>18572501.731186658</v>
      </c>
      <c r="C64" s="35">
        <v>18103443.902611472</v>
      </c>
      <c r="D64" s="35">
        <v>17870985.198668748</v>
      </c>
      <c r="E64" s="35">
        <v>16137016.927998509</v>
      </c>
      <c r="F64" s="35">
        <v>7081845.7031183932</v>
      </c>
      <c r="G64" s="82">
        <v>2.5909867266057818E-2</v>
      </c>
      <c r="H64" s="82">
        <v>2.7767753502789594E-2</v>
      </c>
      <c r="I64" s="82">
        <v>0.15092534227701426</v>
      </c>
      <c r="J64" s="82">
        <v>9.8394672130800886E-2</v>
      </c>
      <c r="K64" s="82">
        <v>1.6225510283298763</v>
      </c>
      <c r="L64" s="82">
        <v>0.74291178818266057</v>
      </c>
      <c r="M64" s="83">
        <v>2.3844610457303881E-2</v>
      </c>
      <c r="N64" s="83">
        <v>2.2159139804011411E-2</v>
      </c>
    </row>
    <row r="65" spans="1:14" ht="17.25" customHeight="1" x14ac:dyDescent="0.5">
      <c r="A65" s="54" t="s">
        <v>50</v>
      </c>
      <c r="B65" s="53">
        <v>2230187.7096774192</v>
      </c>
      <c r="C65" s="53">
        <v>2112844.1428571427</v>
      </c>
      <c r="D65" s="53">
        <v>2093080.1290322582</v>
      </c>
      <c r="E65" s="53">
        <v>1998970.3225806451</v>
      </c>
      <c r="F65" s="53">
        <v>858167.83870967745</v>
      </c>
      <c r="G65" s="97">
        <v>5.5538202955943472E-2</v>
      </c>
      <c r="H65" s="97">
        <v>6.9613097946555236E-2</v>
      </c>
      <c r="I65" s="97">
        <v>0.11566824403789822</v>
      </c>
      <c r="J65" s="97">
        <v>0.12195482155678139</v>
      </c>
      <c r="K65" s="97">
        <v>1.5987780118055706</v>
      </c>
      <c r="L65" s="97">
        <v>0.72711256433790683</v>
      </c>
      <c r="M65" s="98">
        <v>2.7973889228684492E-3</v>
      </c>
      <c r="N65" s="98">
        <v>2.5450631615734688E-3</v>
      </c>
    </row>
    <row r="66" spans="1:14" ht="17.25" customHeight="1" x14ac:dyDescent="0.5">
      <c r="A66" s="55" t="s">
        <v>51</v>
      </c>
      <c r="B66" s="35">
        <v>9493372.0998797491</v>
      </c>
      <c r="C66" s="35">
        <v>10003094.928276669</v>
      </c>
      <c r="D66" s="35">
        <v>10345685.786421182</v>
      </c>
      <c r="E66" s="35">
        <v>9438603.3840486594</v>
      </c>
      <c r="F66" s="35">
        <v>3156378.2170838062</v>
      </c>
      <c r="G66" s="82">
        <v>-5.0956512164654133E-2</v>
      </c>
      <c r="H66" s="82">
        <v>-7.482013199336579E-2</v>
      </c>
      <c r="I66" s="82">
        <v>5.8026292241126765E-3</v>
      </c>
      <c r="J66" s="82">
        <v>-6.8015002478069908E-2</v>
      </c>
      <c r="K66" s="82">
        <v>2.0076788797036889</v>
      </c>
      <c r="L66" s="82">
        <v>0.99886252655374475</v>
      </c>
      <c r="M66" s="83">
        <v>1.208651455716934E-2</v>
      </c>
      <c r="N66" s="83">
        <v>1.323772153931011E-2</v>
      </c>
    </row>
    <row r="67" spans="1:14" ht="17.25" customHeight="1" x14ac:dyDescent="0.5">
      <c r="A67" s="56" t="s">
        <v>142</v>
      </c>
      <c r="B67" s="57">
        <v>11390372.606000001</v>
      </c>
      <c r="C67" s="57">
        <v>12651893.767000001</v>
      </c>
      <c r="D67" s="57">
        <v>11985508.345000001</v>
      </c>
      <c r="E67" s="57">
        <v>10562278.15</v>
      </c>
      <c r="F67" s="57">
        <v>38041495.046999998</v>
      </c>
      <c r="G67" s="97">
        <v>-9.9710065878867327E-2</v>
      </c>
      <c r="H67" s="4">
        <v>-0.12234778164096094</v>
      </c>
      <c r="I67" s="97">
        <v>7.8401121826165987E-2</v>
      </c>
      <c r="J67" s="97">
        <v>-7.4464149281927572E-4</v>
      </c>
      <c r="K67" s="97">
        <v>-0.70058031126465259</v>
      </c>
      <c r="L67" s="97">
        <v>-0.80100974224201904</v>
      </c>
      <c r="M67" s="98">
        <v>1.4501686320263978E-2</v>
      </c>
      <c r="N67" s="98">
        <v>1.4813684957537009E-2</v>
      </c>
    </row>
    <row r="68" spans="1:14" ht="17.25" customHeight="1" x14ac:dyDescent="0.5">
      <c r="A68" s="55" t="s">
        <v>2</v>
      </c>
      <c r="B68" s="35">
        <v>0</v>
      </c>
      <c r="C68" s="35">
        <v>0</v>
      </c>
      <c r="D68" s="35">
        <v>0</v>
      </c>
      <c r="E68" s="35">
        <v>0</v>
      </c>
      <c r="F68" s="35">
        <v>30360824.315000001</v>
      </c>
      <c r="G68" s="82" t="s">
        <v>35</v>
      </c>
      <c r="H68" s="46" t="s">
        <v>35</v>
      </c>
      <c r="I68" s="82" t="s">
        <v>35</v>
      </c>
      <c r="J68" s="82" t="s">
        <v>35</v>
      </c>
      <c r="K68" s="82">
        <v>-1</v>
      </c>
      <c r="L68" s="82">
        <v>-1</v>
      </c>
      <c r="M68" s="83">
        <v>0</v>
      </c>
      <c r="N68" s="83">
        <v>0</v>
      </c>
    </row>
    <row r="69" spans="1:14" s="2" customFormat="1" ht="17.25" customHeight="1" x14ac:dyDescent="0.5">
      <c r="A69" s="58" t="s">
        <v>143</v>
      </c>
      <c r="B69" s="33">
        <v>261540.72399999999</v>
      </c>
      <c r="C69" s="33">
        <v>97747.428</v>
      </c>
      <c r="D69" s="33">
        <v>581619.00800000003</v>
      </c>
      <c r="E69" s="33">
        <v>139324.71100000001</v>
      </c>
      <c r="F69" s="33">
        <v>0</v>
      </c>
      <c r="G69" s="4">
        <v>1.6756788321836966</v>
      </c>
      <c r="H69" s="4">
        <v>1.6083991097543273</v>
      </c>
      <c r="I69" s="97">
        <v>0.8772027023978537</v>
      </c>
      <c r="J69" s="97">
        <v>0.73943148000321557</v>
      </c>
      <c r="K69" s="97" t="s">
        <v>35</v>
      </c>
      <c r="L69" s="97" t="s">
        <v>35</v>
      </c>
      <c r="M69" s="85">
        <v>3.3298134052479097E-4</v>
      </c>
      <c r="N69" s="85">
        <v>1.3709159929683651E-4</v>
      </c>
    </row>
    <row r="70" spans="1:14" ht="17.25" customHeight="1" x14ac:dyDescent="0.5">
      <c r="A70" s="55" t="s">
        <v>130</v>
      </c>
      <c r="B70" s="35">
        <v>11469847.636</v>
      </c>
      <c r="C70" s="35">
        <v>12578782.368000001</v>
      </c>
      <c r="D70" s="35">
        <v>12410161.865</v>
      </c>
      <c r="E70" s="35">
        <v>10547622.851</v>
      </c>
      <c r="F70" s="35">
        <v>6468240.0959999999</v>
      </c>
      <c r="G70" s="82">
        <v>-8.8159147647000724E-2</v>
      </c>
      <c r="H70" s="46">
        <v>-0.11108731029049745</v>
      </c>
      <c r="I70" s="99">
        <v>8.7434372467400712E-2</v>
      </c>
      <c r="J70" s="82">
        <v>7.6256429266801096E-3</v>
      </c>
      <c r="K70" s="82" t="s">
        <v>35</v>
      </c>
      <c r="L70" s="82" t="s">
        <v>35</v>
      </c>
      <c r="M70" s="83">
        <v>1.4602870188010892E-2</v>
      </c>
      <c r="N70" s="83">
        <v>1.4793130776018459E-2</v>
      </c>
    </row>
    <row r="71" spans="1:14" s="2" customFormat="1" ht="17.25" hidden="1" customHeight="1" x14ac:dyDescent="0.5">
      <c r="A71" s="58" t="s">
        <v>131</v>
      </c>
      <c r="B71" s="33">
        <v>0</v>
      </c>
      <c r="C71" s="33">
        <v>0</v>
      </c>
      <c r="D71" s="53">
        <v>0</v>
      </c>
      <c r="E71" s="53">
        <v>0</v>
      </c>
      <c r="F71" s="53">
        <v>1070702.7239999999</v>
      </c>
      <c r="G71" s="4" t="s">
        <v>35</v>
      </c>
      <c r="H71" s="4" t="s">
        <v>35</v>
      </c>
      <c r="I71" s="4" t="s">
        <v>35</v>
      </c>
      <c r="J71" s="97" t="s">
        <v>35</v>
      </c>
      <c r="K71" s="97">
        <v>-1</v>
      </c>
      <c r="L71" s="97">
        <v>-1</v>
      </c>
      <c r="M71" s="85">
        <v>0</v>
      </c>
      <c r="N71" s="85">
        <v>0</v>
      </c>
    </row>
    <row r="72" spans="1:14" s="2" customFormat="1" ht="17.25" customHeight="1" x14ac:dyDescent="0.5">
      <c r="A72" s="58" t="s">
        <v>132</v>
      </c>
      <c r="B72" s="33">
        <v>182065.69399999999</v>
      </c>
      <c r="C72" s="33">
        <v>170858.82699999999</v>
      </c>
      <c r="D72" s="33">
        <v>156965.48800000001</v>
      </c>
      <c r="E72" s="33">
        <v>153980.01</v>
      </c>
      <c r="F72" s="33">
        <v>140566.622</v>
      </c>
      <c r="G72" s="4">
        <v>6.5591384400643271E-2</v>
      </c>
      <c r="H72" s="4">
        <v>3.879717737427435E-2</v>
      </c>
      <c r="I72" s="4">
        <v>0.1823982476686421</v>
      </c>
      <c r="J72" s="97">
        <v>9.5619951573870265E-2</v>
      </c>
      <c r="K72" s="97">
        <v>0.29522707033537432</v>
      </c>
      <c r="L72" s="97">
        <v>-0.13920968367260234</v>
      </c>
      <c r="M72" s="85">
        <v>2.3179747277787756E-4</v>
      </c>
      <c r="N72" s="85">
        <v>2.1595827391635188E-4</v>
      </c>
    </row>
    <row r="73" spans="1:14" ht="17.25" customHeight="1" x14ac:dyDescent="0.5">
      <c r="A73" s="55" t="s">
        <v>0</v>
      </c>
      <c r="B73" s="35">
        <v>0</v>
      </c>
      <c r="C73" s="35">
        <v>0</v>
      </c>
      <c r="D73" s="35">
        <v>0</v>
      </c>
      <c r="E73" s="35">
        <v>0</v>
      </c>
      <c r="F73" s="35">
        <v>1161.2899999991059</v>
      </c>
      <c r="G73" s="82" t="s">
        <v>35</v>
      </c>
      <c r="H73" s="46" t="s">
        <v>35</v>
      </c>
      <c r="I73" s="99" t="s">
        <v>35</v>
      </c>
      <c r="J73" s="82" t="s">
        <v>35</v>
      </c>
      <c r="K73" s="82" t="s">
        <v>35</v>
      </c>
      <c r="L73" s="82" t="s">
        <v>35</v>
      </c>
      <c r="M73" s="83">
        <v>0</v>
      </c>
      <c r="N73" s="83">
        <v>0</v>
      </c>
    </row>
    <row r="74" spans="1:14" ht="17.25" customHeight="1" x14ac:dyDescent="0.5">
      <c r="A74" s="56" t="s">
        <v>139</v>
      </c>
      <c r="B74" s="57">
        <v>14212155.724688079</v>
      </c>
      <c r="C74" s="57">
        <v>12107932.942582151</v>
      </c>
      <c r="D74" s="57">
        <v>13418429.28491582</v>
      </c>
      <c r="E74" s="57">
        <v>11108771.12296219</v>
      </c>
      <c r="F74" s="57" t="s">
        <v>35</v>
      </c>
      <c r="G74" s="97">
        <v>0.17378877072449161</v>
      </c>
      <c r="H74" s="4">
        <v>0.14427394938825389</v>
      </c>
      <c r="I74" s="97">
        <v>0.27936344779946842</v>
      </c>
      <c r="J74" s="97">
        <v>0.24853729569306404</v>
      </c>
      <c r="K74" s="97" t="s">
        <v>35</v>
      </c>
      <c r="L74" s="97" t="s">
        <v>35</v>
      </c>
      <c r="M74" s="98">
        <v>1.8094247781289E-2</v>
      </c>
      <c r="N74" s="98">
        <v>1.6981478952852232E-2</v>
      </c>
    </row>
    <row r="75" spans="1:14" ht="23.15" customHeight="1" x14ac:dyDescent="0.5">
      <c r="A75" s="51" t="s">
        <v>52</v>
      </c>
      <c r="B75" s="31">
        <v>27251303.038275249</v>
      </c>
      <c r="C75" s="31">
        <v>28735998.439057216</v>
      </c>
      <c r="D75" s="31">
        <v>30734704.015288066</v>
      </c>
      <c r="E75" s="31">
        <v>31753580.977473114</v>
      </c>
      <c r="F75" s="31">
        <v>27872998.187398311</v>
      </c>
      <c r="G75" s="82">
        <v>-5.166674141950145E-2</v>
      </c>
      <c r="H75" s="82" t="s">
        <v>35</v>
      </c>
      <c r="I75" s="82">
        <v>-0.14178803777727955</v>
      </c>
      <c r="J75" s="82" t="s">
        <v>35</v>
      </c>
      <c r="K75" s="82">
        <v>-2.2304566769000722E-2</v>
      </c>
      <c r="L75" s="82" t="s">
        <v>35</v>
      </c>
      <c r="M75" s="83">
        <v>3.707901064268683E-2</v>
      </c>
      <c r="N75" s="83">
        <v>4.5508683863949552E-2</v>
      </c>
    </row>
    <row r="76" spans="1:14" ht="2.15" customHeight="1" x14ac:dyDescent="0.5">
      <c r="B76" s="9"/>
    </row>
    <row r="77" spans="1:14" ht="2.15" customHeight="1" x14ac:dyDescent="0.5"/>
    <row r="78" spans="1:14" ht="2.15" customHeight="1" x14ac:dyDescent="0.5"/>
    <row r="79" spans="1:14" ht="2.15" customHeight="1" x14ac:dyDescent="0.5"/>
    <row r="80" spans="1:14" ht="2.15" customHeight="1" x14ac:dyDescent="0.5">
      <c r="A80" s="27"/>
      <c r="B80" s="5"/>
      <c r="C80" s="5"/>
      <c r="D80" s="5"/>
      <c r="E80" s="5"/>
      <c r="F80" s="5"/>
      <c r="G80" s="4"/>
      <c r="H80" s="4"/>
      <c r="I80" s="97"/>
      <c r="J80" s="97"/>
      <c r="K80" s="97"/>
      <c r="L80" s="97"/>
      <c r="M80" s="97"/>
      <c r="N80" s="97"/>
    </row>
    <row r="81" spans="1:15" s="25" customFormat="1" ht="23.25" customHeight="1" x14ac:dyDescent="0.5">
      <c r="A81" s="100" t="s">
        <v>53</v>
      </c>
      <c r="B81" s="101" t="s">
        <v>11</v>
      </c>
      <c r="C81" s="102"/>
      <c r="D81" s="101" t="s">
        <v>54</v>
      </c>
      <c r="E81" s="102"/>
      <c r="F81" s="101" t="s">
        <v>147</v>
      </c>
      <c r="G81" s="102"/>
      <c r="H81" s="101" t="s">
        <v>12</v>
      </c>
      <c r="I81" s="101"/>
      <c r="J81" s="2"/>
      <c r="K81" s="2"/>
      <c r="L81" s="1"/>
      <c r="M81" s="1"/>
      <c r="N81" s="2"/>
    </row>
    <row r="82" spans="1:15" s="25" customFormat="1" ht="23.25" customHeight="1" x14ac:dyDescent="0.5">
      <c r="A82" s="100"/>
      <c r="B82" s="29" t="s">
        <v>15</v>
      </c>
      <c r="C82" s="80" t="s">
        <v>55</v>
      </c>
      <c r="D82" s="29" t="s">
        <v>15</v>
      </c>
      <c r="E82" s="80" t="s">
        <v>55</v>
      </c>
      <c r="F82" s="29" t="s">
        <v>15</v>
      </c>
      <c r="G82" s="80" t="s">
        <v>55</v>
      </c>
      <c r="H82" s="29" t="s">
        <v>15</v>
      </c>
      <c r="I82" s="29" t="s">
        <v>55</v>
      </c>
    </row>
    <row r="83" spans="1:15" s="25" customFormat="1" ht="19.5" customHeight="1" x14ac:dyDescent="0.5">
      <c r="A83" s="51" t="s">
        <v>47</v>
      </c>
      <c r="B83" s="31">
        <v>76678.566998552531</v>
      </c>
      <c r="C83" s="59">
        <v>2.5373968444415418E-3</v>
      </c>
      <c r="D83" s="31">
        <v>2721470.9061160125</v>
      </c>
      <c r="E83" s="83">
        <v>9.8694879723741913E-2</v>
      </c>
      <c r="F83" s="31">
        <v>2721470.9061160125</v>
      </c>
      <c r="G83" s="83">
        <v>9.8694879723741913E-2</v>
      </c>
      <c r="H83" s="31">
        <v>19199669.78183195</v>
      </c>
      <c r="I83" s="83">
        <v>1.7302624311557908</v>
      </c>
    </row>
    <row r="84" spans="1:15" s="25" customFormat="1" ht="19.5" customHeight="1" x14ac:dyDescent="0.5">
      <c r="A84" s="52" t="s">
        <v>123</v>
      </c>
      <c r="B84" s="33">
        <v>152479.21299999999</v>
      </c>
      <c r="C84" s="97">
        <v>5.0457421030890319E-3</v>
      </c>
      <c r="D84" s="33">
        <v>899933.29</v>
      </c>
      <c r="E84" s="97">
        <v>3.2636324575925905E-2</v>
      </c>
      <c r="F84" s="53">
        <v>899933.29</v>
      </c>
      <c r="G84" s="97">
        <v>3.2636324575925905E-2</v>
      </c>
      <c r="H84" s="33">
        <v>-1216883.5649999995</v>
      </c>
      <c r="I84" s="97">
        <v>-0.10966479838121071</v>
      </c>
    </row>
    <row r="85" spans="1:15" s="25" customFormat="1" ht="19.5" customHeight="1" x14ac:dyDescent="0.5">
      <c r="A85" s="55" t="s">
        <v>117</v>
      </c>
      <c r="B85" s="35">
        <v>-1537791.2649999999</v>
      </c>
      <c r="C85" s="82">
        <v>-5.0887579879973825E-2</v>
      </c>
      <c r="D85" s="35">
        <v>1015131.8069999998</v>
      </c>
      <c r="E85" s="82">
        <v>3.6814030005044227E-2</v>
      </c>
      <c r="F85" s="35">
        <v>1015131.8069999998</v>
      </c>
      <c r="G85" s="82">
        <v>3.6814030005044227E-2</v>
      </c>
      <c r="H85" s="35">
        <v>-7685353.3270000014</v>
      </c>
      <c r="I85" s="82">
        <v>-0.69259931462203839</v>
      </c>
    </row>
    <row r="86" spans="1:15" s="25" customFormat="1" ht="19.5" customHeight="1" x14ac:dyDescent="0.5">
      <c r="A86" s="52" t="s">
        <v>118</v>
      </c>
      <c r="B86" s="33">
        <v>0</v>
      </c>
      <c r="C86" s="97">
        <v>0</v>
      </c>
      <c r="D86" s="33">
        <v>0</v>
      </c>
      <c r="E86" s="97">
        <v>0</v>
      </c>
      <c r="F86" s="53">
        <v>0</v>
      </c>
      <c r="G86" s="97">
        <v>0</v>
      </c>
      <c r="H86" s="33">
        <v>-901567.60400000005</v>
      </c>
      <c r="I86" s="97">
        <v>-8.1248717924538069E-2</v>
      </c>
    </row>
    <row r="87" spans="1:15" s="25" customFormat="1" ht="19.5" customHeight="1" x14ac:dyDescent="0.5">
      <c r="A87" s="55" t="s">
        <v>119</v>
      </c>
      <c r="B87" s="35">
        <v>166126.802</v>
      </c>
      <c r="C87" s="82">
        <v>5.4973591666093872E-3</v>
      </c>
      <c r="D87" s="35">
        <v>124549.519</v>
      </c>
      <c r="E87" s="82">
        <v>4.5168220500649003E-3</v>
      </c>
      <c r="F87" s="35">
        <v>124549.519</v>
      </c>
      <c r="G87" s="82">
        <v>4.5168220500649003E-3</v>
      </c>
      <c r="H87" s="35">
        <v>30625859.789999999</v>
      </c>
      <c r="I87" s="82">
        <v>2.759983646522155</v>
      </c>
    </row>
    <row r="88" spans="1:15" s="25" customFormat="1" ht="19.5" customHeight="1" x14ac:dyDescent="0.5">
      <c r="A88" s="52" t="s">
        <v>120</v>
      </c>
      <c r="B88" s="33">
        <v>-4389.8999999999996</v>
      </c>
      <c r="C88" s="97">
        <v>-1.4526769139574808E-4</v>
      </c>
      <c r="D88" s="33">
        <v>-26029.485999999997</v>
      </c>
      <c r="E88" s="97">
        <v>-9.4396636181835107E-4</v>
      </c>
      <c r="F88" s="53">
        <v>-26029.485999999997</v>
      </c>
      <c r="G88" s="97">
        <v>-9.4396636181835107E-4</v>
      </c>
      <c r="H88" s="33">
        <v>5070336.0309999995</v>
      </c>
      <c r="I88" s="97">
        <v>0.45693556438540889</v>
      </c>
    </row>
    <row r="89" spans="1:15" s="25" customFormat="1" ht="19.5" customHeight="1" x14ac:dyDescent="0.5">
      <c r="A89" s="55" t="s">
        <v>136</v>
      </c>
      <c r="B89" s="35">
        <v>1807629.8149999999</v>
      </c>
      <c r="C89" s="82">
        <v>5.9816900185237304E-2</v>
      </c>
      <c r="D89" s="35">
        <v>2146639.5089999996</v>
      </c>
      <c r="E89" s="82">
        <v>7.7848463371357451E-2</v>
      </c>
      <c r="F89" s="35">
        <v>2146639.5089999996</v>
      </c>
      <c r="G89" s="82">
        <v>7.7848463371357451E-2</v>
      </c>
      <c r="H89" s="35">
        <v>-8603297.5439999979</v>
      </c>
      <c r="I89" s="82">
        <v>-0.77532388283699571</v>
      </c>
    </row>
    <row r="90" spans="1:15" s="25" customFormat="1" ht="19.5" customHeight="1" x14ac:dyDescent="0.5">
      <c r="A90" s="52" t="s">
        <v>56</v>
      </c>
      <c r="B90" s="33">
        <v>-507376.09700000001</v>
      </c>
      <c r="C90" s="97">
        <v>-1.6789757005985364E-2</v>
      </c>
      <c r="D90" s="33">
        <v>-1438753.7310000001</v>
      </c>
      <c r="E90" s="97">
        <v>-5.2176793848508915E-2</v>
      </c>
      <c r="F90" s="53">
        <v>-1438753.7310000001</v>
      </c>
      <c r="G90" s="97">
        <v>-5.2176793848508915E-2</v>
      </c>
      <c r="H90" s="33">
        <v>1910491.6979999999</v>
      </c>
      <c r="I90" s="97">
        <v>0.17217233669364826</v>
      </c>
    </row>
    <row r="91" spans="1:15" s="25" customFormat="1" ht="19.5" customHeight="1" x14ac:dyDescent="0.5">
      <c r="A91" s="30" t="s">
        <v>144</v>
      </c>
      <c r="B91" s="31">
        <v>-1484695.4007819667</v>
      </c>
      <c r="C91" s="83">
        <v>-5.166674141950145E-2</v>
      </c>
      <c r="D91" s="31">
        <v>-4502277.9391978644</v>
      </c>
      <c r="E91" s="83">
        <v>-0.14178803777727955</v>
      </c>
      <c r="F91" s="31">
        <v>-4502277.9391978644</v>
      </c>
      <c r="G91" s="83">
        <v>-0.14178803777727955</v>
      </c>
      <c r="H91" s="31">
        <v>-621695.14912306145</v>
      </c>
      <c r="I91" s="83">
        <v>-2.2304566769000722E-2</v>
      </c>
      <c r="O91" s="25" t="s">
        <v>150</v>
      </c>
    </row>
    <row r="92" spans="1:15" s="25" customFormat="1" ht="19.5" customHeight="1" x14ac:dyDescent="0.5">
      <c r="A92" s="52" t="s">
        <v>57</v>
      </c>
      <c r="B92" s="33">
        <v>613657</v>
      </c>
      <c r="C92" s="97">
        <v>2.1354991416130276E-2</v>
      </c>
      <c r="D92" s="53">
        <v>3170786</v>
      </c>
      <c r="E92" s="97">
        <v>9.9856013161143745E-2</v>
      </c>
      <c r="F92" s="53">
        <v>3170786</v>
      </c>
      <c r="G92" s="97">
        <v>9.9856013161143745E-2</v>
      </c>
      <c r="H92" s="53">
        <v>14471485</v>
      </c>
      <c r="I92" s="97">
        <v>0.519193697882947</v>
      </c>
    </row>
    <row r="93" spans="1:15" s="25" customFormat="1" ht="19.5" customHeight="1" x14ac:dyDescent="0.5">
      <c r="A93" s="55" t="s">
        <v>141</v>
      </c>
      <c r="B93" s="35">
        <v>-407686</v>
      </c>
      <c r="C93" s="82">
        <v>-1.4187291973327914E-2</v>
      </c>
      <c r="D93" s="35">
        <v>-699880</v>
      </c>
      <c r="E93" s="82">
        <v>-2.2040978637858654E-2</v>
      </c>
      <c r="F93" s="35">
        <v>-699880</v>
      </c>
      <c r="G93" s="82">
        <v>-2.2040978637858654E-2</v>
      </c>
      <c r="H93" s="35">
        <v>-5684708</v>
      </c>
      <c r="I93" s="82">
        <v>-0.20395035947622317</v>
      </c>
    </row>
    <row r="94" spans="1:15" s="25" customFormat="1" ht="19.5" customHeight="1" x14ac:dyDescent="0.5">
      <c r="A94" s="52" t="s">
        <v>58</v>
      </c>
      <c r="B94" s="33">
        <v>-155287</v>
      </c>
      <c r="C94" s="97">
        <v>-5.403918723385576E-3</v>
      </c>
      <c r="D94" s="53">
        <v>-3839147</v>
      </c>
      <c r="E94" s="97">
        <v>-0.12090437934302901</v>
      </c>
      <c r="F94" s="53">
        <v>-3839147</v>
      </c>
      <c r="G94" s="97">
        <v>-0.12090437934302901</v>
      </c>
      <c r="H94" s="53">
        <v>-9167527</v>
      </c>
      <c r="I94" s="97">
        <v>-0.3289035122222605</v>
      </c>
    </row>
    <row r="95" spans="1:15" s="25" customFormat="1" ht="13" x14ac:dyDescent="0.5">
      <c r="A95" s="55" t="s">
        <v>59</v>
      </c>
      <c r="B95" s="35">
        <v>-1072009</v>
      </c>
      <c r="C95" s="82">
        <v>-3.7305437716858771E-2</v>
      </c>
      <c r="D95" s="35">
        <v>-2292329</v>
      </c>
      <c r="E95" s="82">
        <v>-7.2191196376441516E-2</v>
      </c>
      <c r="F95" s="35">
        <v>-2292329</v>
      </c>
      <c r="G95" s="82">
        <v>-7.2191196376441516E-2</v>
      </c>
      <c r="H95" s="35">
        <v>2592600</v>
      </c>
      <c r="I95" s="82">
        <v>9.301475150140627E-2</v>
      </c>
    </row>
    <row r="96" spans="1:15" s="25" customFormat="1" ht="19.5" customHeight="1" x14ac:dyDescent="0.5">
      <c r="A96" s="52" t="s">
        <v>121</v>
      </c>
      <c r="B96" s="33">
        <v>205207</v>
      </c>
      <c r="C96" s="97">
        <v>7.1411125816699646E-3</v>
      </c>
      <c r="D96" s="53">
        <v>694113</v>
      </c>
      <c r="E96" s="97">
        <v>2.1859361326598822E-2</v>
      </c>
      <c r="F96" s="53">
        <v>694113</v>
      </c>
      <c r="G96" s="97">
        <v>2.1859361326598822E-2</v>
      </c>
      <c r="H96" s="53">
        <v>1302803</v>
      </c>
      <c r="I96" s="97">
        <v>4.6740683985299153E-2</v>
      </c>
    </row>
    <row r="97" spans="1:9" s="25" customFormat="1" ht="13" x14ac:dyDescent="0.5">
      <c r="A97" s="55" t="s">
        <v>56</v>
      </c>
      <c r="B97" s="35">
        <v>-668579</v>
      </c>
      <c r="C97" s="82">
        <v>-2.3266252655807663E-2</v>
      </c>
      <c r="D97" s="35">
        <v>-1535824</v>
      </c>
      <c r="E97" s="82">
        <v>-4.8366954300038054E-2</v>
      </c>
      <c r="F97" s="35">
        <v>-1535824</v>
      </c>
      <c r="G97" s="82">
        <v>-4.8366954300038054E-2</v>
      </c>
      <c r="H97" s="35">
        <v>-4136348</v>
      </c>
      <c r="I97" s="82">
        <v>-0.14839982309007899</v>
      </c>
    </row>
    <row r="98" spans="1:9" s="25" customFormat="1" ht="13" x14ac:dyDescent="0.5">
      <c r="A98" s="2" t="s">
        <v>60</v>
      </c>
      <c r="B98" s="1"/>
      <c r="C98" s="1"/>
      <c r="D98" s="1"/>
      <c r="E98" s="1"/>
      <c r="F98" s="1"/>
      <c r="G98" s="1"/>
      <c r="H98" s="1"/>
      <c r="I98" s="1"/>
    </row>
    <row r="99" spans="1:9" x14ac:dyDescent="0.5">
      <c r="A99" s="2" t="s">
        <v>70</v>
      </c>
    </row>
    <row r="103" spans="1:9" x14ac:dyDescent="0.5">
      <c r="B103" s="9" cm="1">
        <f t="array" ref="B103:B104">+B75:B76-C75</f>
        <v>-1484695.4007819667</v>
      </c>
    </row>
    <row r="104" spans="1:9" x14ac:dyDescent="0.5">
      <c r="B104" s="1">
        <v>-28735998.439057216</v>
      </c>
    </row>
    <row r="127" spans="5:5" x14ac:dyDescent="0.5">
      <c r="E127" s="1">
        <v>136132522258065</v>
      </c>
    </row>
  </sheetData>
  <mergeCells count="35">
    <mergeCell ref="A6:N6"/>
    <mergeCell ref="A38:N38"/>
    <mergeCell ref="M4:M5"/>
    <mergeCell ref="B3:F3"/>
    <mergeCell ref="G3:L3"/>
    <mergeCell ref="M3:N3"/>
    <mergeCell ref="F4:F5"/>
    <mergeCell ref="G4:H4"/>
    <mergeCell ref="I4:J4"/>
    <mergeCell ref="K4:L4"/>
    <mergeCell ref="N4:N5"/>
    <mergeCell ref="A3:A5"/>
    <mergeCell ref="B4:B5"/>
    <mergeCell ref="C4:C5"/>
    <mergeCell ref="D4:D5"/>
    <mergeCell ref="E4:E5"/>
    <mergeCell ref="A59:A61"/>
    <mergeCell ref="B59:F59"/>
    <mergeCell ref="G59:L59"/>
    <mergeCell ref="M59:N59"/>
    <mergeCell ref="B60:B61"/>
    <mergeCell ref="C60:C61"/>
    <mergeCell ref="D60:D61"/>
    <mergeCell ref="E60:E61"/>
    <mergeCell ref="F60:F61"/>
    <mergeCell ref="G60:H60"/>
    <mergeCell ref="I60:J60"/>
    <mergeCell ref="K60:L60"/>
    <mergeCell ref="M60:M61"/>
    <mergeCell ref="N60:N61"/>
    <mergeCell ref="A81:A82"/>
    <mergeCell ref="B81:C81"/>
    <mergeCell ref="D81:E81"/>
    <mergeCell ref="F81:G81"/>
    <mergeCell ref="H81:I81"/>
  </mergeCells>
  <printOptions horizontalCentered="1" verticalCentered="1"/>
  <pageMargins left="0.75" right="0.75" top="1" bottom="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5873-C791-4E59-9F53-6BE133DE3323}">
  <sheetPr>
    <tabColor theme="3"/>
    <pageSetUpPr fitToPage="1"/>
  </sheetPr>
  <dimension ref="A1:J42"/>
  <sheetViews>
    <sheetView showGridLines="0" zoomScale="90" zoomScaleNormal="90" zoomScaleSheetLayoutView="85" workbookViewId="0">
      <selection activeCell="A5" sqref="A5"/>
    </sheetView>
  </sheetViews>
  <sheetFormatPr baseColWidth="10" defaultColWidth="11.3984375" defaultRowHeight="15" customHeight="1" x14ac:dyDescent="0.5"/>
  <cols>
    <col min="1" max="1" width="65.3984375" style="2" customWidth="1"/>
    <col min="2" max="3" width="15.69921875" style="2" customWidth="1"/>
    <col min="4" max="7" width="15.59765625" style="2" customWidth="1"/>
    <col min="8" max="8" width="11.3984375" style="1"/>
    <col min="9" max="9" width="40.59765625" style="2" customWidth="1"/>
    <col min="10" max="10" width="11.3984375" style="2"/>
  </cols>
  <sheetData>
    <row r="1" spans="1:10" ht="15" customHeight="1" x14ac:dyDescent="0.5">
      <c r="A1" s="60" t="s">
        <v>138</v>
      </c>
      <c r="B1" s="61"/>
      <c r="C1" s="61"/>
      <c r="D1" s="61"/>
      <c r="E1" s="61"/>
      <c r="F1" s="61"/>
      <c r="G1" s="61"/>
    </row>
    <row r="2" spans="1:10" ht="7.4" customHeight="1" x14ac:dyDescent="0.5">
      <c r="A2" s="61"/>
      <c r="B2" s="61"/>
      <c r="C2" s="61"/>
      <c r="D2" s="61"/>
      <c r="E2" s="61"/>
      <c r="F2" s="61"/>
      <c r="G2" s="61"/>
    </row>
    <row r="3" spans="1:10" ht="23.15" customHeight="1" x14ac:dyDescent="0.5">
      <c r="A3" s="62" t="s">
        <v>71</v>
      </c>
      <c r="B3" s="63">
        <v>45747</v>
      </c>
      <c r="C3" s="63" t="s">
        <v>151</v>
      </c>
      <c r="D3" s="63">
        <v>45716</v>
      </c>
      <c r="E3" s="63">
        <v>45688</v>
      </c>
      <c r="F3" s="63">
        <v>45657</v>
      </c>
      <c r="G3" s="63">
        <v>45382</v>
      </c>
      <c r="H3" s="8"/>
      <c r="I3" s="8"/>
      <c r="J3" s="8"/>
    </row>
    <row r="4" spans="1:10" ht="17.149999999999999" customHeight="1" x14ac:dyDescent="0.5">
      <c r="A4" s="64" t="s">
        <v>72</v>
      </c>
      <c r="B4" s="1"/>
      <c r="C4" s="1"/>
      <c r="D4" s="1"/>
      <c r="E4" s="1"/>
      <c r="F4" s="1"/>
      <c r="G4" s="1"/>
      <c r="H4" s="8"/>
      <c r="I4" s="8"/>
      <c r="J4" s="8"/>
    </row>
    <row r="5" spans="1:10" ht="17.149999999999999" customHeight="1" x14ac:dyDescent="0.5">
      <c r="A5" s="55" t="s">
        <v>137</v>
      </c>
      <c r="B5" s="65">
        <v>29</v>
      </c>
      <c r="C5" s="65">
        <v>33.6273614617945</v>
      </c>
      <c r="D5" s="65">
        <v>29</v>
      </c>
      <c r="E5" s="65">
        <v>31.903225806451612</v>
      </c>
      <c r="F5" s="65">
        <v>32.483870967741936</v>
      </c>
      <c r="G5" s="65">
        <v>87.096774193548384</v>
      </c>
      <c r="H5" s="8"/>
      <c r="I5" s="8"/>
      <c r="J5" s="81"/>
    </row>
    <row r="6" spans="1:10" ht="17.149999999999999" customHeight="1" x14ac:dyDescent="0.5">
      <c r="A6" s="52" t="s">
        <v>73</v>
      </c>
      <c r="B6" s="66">
        <v>33</v>
      </c>
      <c r="C6" s="66">
        <v>39.076076694893899</v>
      </c>
      <c r="D6" s="66">
        <v>33</v>
      </c>
      <c r="E6" s="66">
        <v>35.903225806451616</v>
      </c>
      <c r="F6" s="66">
        <v>36.645161290322584</v>
      </c>
      <c r="G6" s="66">
        <v>134.19354838709677</v>
      </c>
      <c r="H6" s="8"/>
      <c r="I6" s="8"/>
      <c r="J6" s="8"/>
    </row>
    <row r="7" spans="1:10" ht="23.15" customHeight="1" x14ac:dyDescent="0.5">
      <c r="A7" s="63" t="s">
        <v>74</v>
      </c>
      <c r="B7" s="63">
        <v>45747</v>
      </c>
      <c r="C7" s="63" t="s">
        <v>151</v>
      </c>
      <c r="D7" s="63">
        <v>45716</v>
      </c>
      <c r="E7" s="63">
        <v>45688</v>
      </c>
      <c r="F7" s="63">
        <v>45657</v>
      </c>
      <c r="G7" s="63">
        <v>45382</v>
      </c>
      <c r="H7" s="8"/>
      <c r="I7" s="8"/>
      <c r="J7" s="8"/>
    </row>
    <row r="8" spans="1:10" ht="17.149999999999999" customHeight="1" x14ac:dyDescent="0.5">
      <c r="A8" s="51" t="s">
        <v>75</v>
      </c>
      <c r="B8" s="65">
        <v>31.664797284433067</v>
      </c>
      <c r="C8" s="65">
        <v>37.233092833375167</v>
      </c>
      <c r="D8" s="65">
        <v>30.938220587435396</v>
      </c>
      <c r="E8" s="65">
        <v>35.938986379604835</v>
      </c>
      <c r="F8" s="65">
        <v>35.960175575105609</v>
      </c>
      <c r="G8" s="65">
        <v>75.328129922088422</v>
      </c>
      <c r="H8" s="9"/>
    </row>
    <row r="9" spans="1:10" ht="17.149999999999999" customHeight="1" x14ac:dyDescent="0.5">
      <c r="A9" s="67" t="s">
        <v>76</v>
      </c>
      <c r="B9" s="9">
        <v>326.48557483013894</v>
      </c>
      <c r="C9" s="9"/>
      <c r="D9" s="9">
        <v>175.82060521509999</v>
      </c>
      <c r="E9" s="9">
        <v>215.97729019027273</v>
      </c>
      <c r="F9" s="9">
        <v>194.62193459971056</v>
      </c>
      <c r="G9" s="9">
        <v>50.016210526315788</v>
      </c>
      <c r="H9" s="9"/>
    </row>
    <row r="10" spans="1:10" ht="17.149999999999999" customHeight="1" x14ac:dyDescent="0.5">
      <c r="A10" s="51" t="s">
        <v>77</v>
      </c>
      <c r="B10" s="68"/>
      <c r="C10" s="68"/>
      <c r="D10" s="68"/>
      <c r="E10" s="68"/>
      <c r="F10" s="68"/>
      <c r="G10" s="68"/>
      <c r="H10" s="9"/>
    </row>
    <row r="11" spans="1:10" ht="17.149999999999999" customHeight="1" x14ac:dyDescent="0.5">
      <c r="A11" s="67" t="s">
        <v>78</v>
      </c>
      <c r="B11" s="69">
        <v>31.667999999999999</v>
      </c>
      <c r="C11" s="69">
        <v>37.237484279426639</v>
      </c>
      <c r="D11" s="69">
        <v>31.984999999999999</v>
      </c>
      <c r="E11" s="69">
        <v>35.795000000000002</v>
      </c>
      <c r="F11" s="69">
        <v>37.161000000000001</v>
      </c>
      <c r="G11" s="69">
        <v>83.457999999999998</v>
      </c>
      <c r="H11" s="9"/>
    </row>
    <row r="12" spans="1:10" ht="17.149999999999999" customHeight="1" x14ac:dyDescent="0.5">
      <c r="A12" s="70" t="s">
        <v>114</v>
      </c>
      <c r="B12" s="71">
        <v>178.12799999999999</v>
      </c>
      <c r="C12" s="71"/>
      <c r="D12" s="71">
        <v>137.874</v>
      </c>
      <c r="E12" s="71">
        <v>205.29300000000001</v>
      </c>
      <c r="F12" s="71">
        <v>141.80500000000001</v>
      </c>
      <c r="G12" s="71">
        <v>69.09</v>
      </c>
      <c r="H12" s="9"/>
    </row>
    <row r="13" spans="1:10" ht="23.15" customHeight="1" x14ac:dyDescent="0.5">
      <c r="A13" s="63" t="s">
        <v>79</v>
      </c>
      <c r="B13" s="63">
        <v>45747</v>
      </c>
      <c r="C13" s="63" t="s">
        <v>151</v>
      </c>
      <c r="D13" s="63">
        <v>45716</v>
      </c>
      <c r="E13" s="63">
        <v>45688</v>
      </c>
      <c r="F13" s="63">
        <v>45657</v>
      </c>
      <c r="G13" s="63">
        <v>45382</v>
      </c>
      <c r="H13" s="9"/>
    </row>
    <row r="14" spans="1:10" ht="17.149999999999999" customHeight="1" x14ac:dyDescent="0.5">
      <c r="A14" s="56" t="s">
        <v>80</v>
      </c>
      <c r="B14" s="8"/>
      <c r="C14" s="8"/>
      <c r="D14" s="8"/>
      <c r="E14" s="8"/>
      <c r="F14" s="8"/>
      <c r="G14" s="8"/>
      <c r="H14" s="9"/>
      <c r="I14" s="2" t="s">
        <v>122</v>
      </c>
    </row>
    <row r="15" spans="1:10" ht="17.149999999999999" customHeight="1" x14ac:dyDescent="0.5">
      <c r="A15" s="44" t="s">
        <v>81</v>
      </c>
      <c r="B15" s="65">
        <v>22.89</v>
      </c>
      <c r="C15" s="65">
        <v>25.712611626549208</v>
      </c>
      <c r="D15" s="65">
        <v>22.97</v>
      </c>
      <c r="E15" s="65">
        <v>25.344000000000001</v>
      </c>
      <c r="F15" s="65">
        <v>25.404</v>
      </c>
      <c r="G15" s="65">
        <v>75.113</v>
      </c>
      <c r="H15" s="9"/>
    </row>
    <row r="16" spans="1:10" ht="17.149999999999999" customHeight="1" x14ac:dyDescent="0.5">
      <c r="A16" s="56" t="s">
        <v>82</v>
      </c>
      <c r="B16" s="9"/>
      <c r="C16" s="9"/>
      <c r="D16" s="9"/>
      <c r="E16" s="9"/>
      <c r="F16" s="9"/>
      <c r="G16" s="9"/>
    </row>
    <row r="17" spans="1:9" ht="17.149999999999999" customHeight="1" x14ac:dyDescent="0.5">
      <c r="A17" s="44" t="s">
        <v>83</v>
      </c>
      <c r="B17" s="65">
        <v>26.321000000000002</v>
      </c>
      <c r="C17" s="65">
        <v>29.745324978740939</v>
      </c>
      <c r="D17" s="65">
        <v>25.544</v>
      </c>
      <c r="E17" s="65">
        <v>28.748999999999999</v>
      </c>
      <c r="F17" s="65">
        <v>29.963999999999999</v>
      </c>
      <c r="G17" s="65">
        <v>90.197000000000003</v>
      </c>
    </row>
    <row r="18" spans="1:9" ht="17.149999999999999" customHeight="1" x14ac:dyDescent="0.5">
      <c r="A18" s="54" t="s">
        <v>84</v>
      </c>
      <c r="B18" s="69">
        <v>29.666917634100617</v>
      </c>
      <c r="C18" s="69">
        <v>34.059019649779799</v>
      </c>
      <c r="D18" s="69">
        <v>28.994729367598083</v>
      </c>
      <c r="E18" s="69">
        <v>32.259920029165912</v>
      </c>
      <c r="F18" s="69">
        <v>33.948926302886591</v>
      </c>
      <c r="G18" s="69">
        <v>82.740733497612553</v>
      </c>
    </row>
    <row r="19" spans="1:9" ht="17.149999999999999" customHeight="1" x14ac:dyDescent="0.5">
      <c r="A19" s="44" t="s">
        <v>85</v>
      </c>
      <c r="B19" s="65">
        <v>30</v>
      </c>
      <c r="C19" s="65">
        <v>34.495568778075295</v>
      </c>
      <c r="D19" s="65">
        <v>29.3125</v>
      </c>
      <c r="E19" s="65">
        <v>32.4375</v>
      </c>
      <c r="F19" s="65">
        <v>33.875</v>
      </c>
      <c r="G19" s="65">
        <v>83.4375</v>
      </c>
    </row>
    <row r="20" spans="1:9" ht="17.149999999999999" customHeight="1" x14ac:dyDescent="0.5">
      <c r="A20" s="54" t="s">
        <v>152</v>
      </c>
      <c r="B20" s="69">
        <v>30.556508779261854</v>
      </c>
      <c r="C20" s="69">
        <v>35.227860248902275</v>
      </c>
      <c r="D20" s="69">
        <v>29.834489598032924</v>
      </c>
      <c r="E20" s="69">
        <v>33.486670562199123</v>
      </c>
      <c r="F20" s="69">
        <v>35.284497129999963</v>
      </c>
      <c r="G20" s="69" t="s">
        <v>35</v>
      </c>
    </row>
    <row r="21" spans="1:9" ht="17.149999999999999" customHeight="1" x14ac:dyDescent="0.5">
      <c r="A21" s="44" t="s">
        <v>153</v>
      </c>
      <c r="B21" s="65">
        <v>30.693409922923575</v>
      </c>
      <c r="C21" s="65">
        <v>35.408563874450458</v>
      </c>
      <c r="D21" s="65">
        <v>30.084395057380704</v>
      </c>
      <c r="E21" s="65">
        <v>33.648952444984666</v>
      </c>
      <c r="F21" s="65">
        <v>35.215755324772537</v>
      </c>
      <c r="G21" s="65" t="s">
        <v>35</v>
      </c>
    </row>
    <row r="22" spans="1:9" ht="23.15" customHeight="1" x14ac:dyDescent="0.5">
      <c r="A22" s="63" t="s">
        <v>86</v>
      </c>
      <c r="B22" s="63">
        <v>45747</v>
      </c>
      <c r="C22" s="63" t="s">
        <v>151</v>
      </c>
      <c r="D22" s="63">
        <v>45716</v>
      </c>
      <c r="E22" s="63">
        <v>45688</v>
      </c>
      <c r="F22" s="63">
        <v>45657</v>
      </c>
      <c r="G22" s="63">
        <v>45382</v>
      </c>
    </row>
    <row r="23" spans="1:9" ht="17.149999999999999" customHeight="1" x14ac:dyDescent="0.5">
      <c r="A23" s="51" t="s">
        <v>87</v>
      </c>
      <c r="B23" s="71"/>
      <c r="C23" s="71"/>
      <c r="D23" s="71"/>
      <c r="E23" s="71"/>
      <c r="F23" s="71"/>
      <c r="G23" s="71"/>
    </row>
    <row r="24" spans="1:9" ht="17.149999999999999" customHeight="1" x14ac:dyDescent="0.5">
      <c r="A24" s="52" t="s">
        <v>88</v>
      </c>
      <c r="B24" s="69">
        <v>42.89</v>
      </c>
      <c r="C24" s="69">
        <v>53.518086858394739</v>
      </c>
      <c r="D24" s="69">
        <v>43.784999999999997</v>
      </c>
      <c r="E24" s="69">
        <v>46.097999999999999</v>
      </c>
      <c r="F24" s="69">
        <v>48.488999999999997</v>
      </c>
      <c r="G24" s="69">
        <v>105.63</v>
      </c>
      <c r="H24" s="10"/>
    </row>
    <row r="25" spans="1:9" ht="17.149999999999999" customHeight="1" x14ac:dyDescent="0.5">
      <c r="A25" s="55" t="s">
        <v>89</v>
      </c>
      <c r="B25" s="65">
        <v>35.904000000000003</v>
      </c>
      <c r="C25" s="65">
        <v>43.019317792740573</v>
      </c>
      <c r="D25" s="65">
        <v>36.229999999999997</v>
      </c>
      <c r="E25" s="65">
        <v>39.037999999999997</v>
      </c>
      <c r="F25" s="65">
        <v>39.887999999999998</v>
      </c>
      <c r="G25" s="65">
        <v>92.191999999999993</v>
      </c>
      <c r="H25" s="10"/>
    </row>
    <row r="26" spans="1:9" ht="17.149999999999999" customHeight="1" x14ac:dyDescent="0.5">
      <c r="A26" s="52" t="s">
        <v>90</v>
      </c>
      <c r="B26" s="69">
        <v>32.667000000000002</v>
      </c>
      <c r="C26" s="69">
        <v>38.038365815568078</v>
      </c>
      <c r="D26" s="69">
        <v>34.280999999999999</v>
      </c>
      <c r="E26" s="69">
        <v>36.49</v>
      </c>
      <c r="F26" s="69">
        <v>35.997</v>
      </c>
      <c r="G26" s="69">
        <v>76.168999999999997</v>
      </c>
    </row>
    <row r="27" spans="1:9" ht="17.149999999999999" customHeight="1" x14ac:dyDescent="0.5">
      <c r="A27" s="55" t="s">
        <v>5</v>
      </c>
      <c r="B27" s="65">
        <v>32.579000000000001</v>
      </c>
      <c r="C27" s="65">
        <v>37.920114806011874</v>
      </c>
      <c r="D27" s="65">
        <v>33.524000000000001</v>
      </c>
      <c r="E27" s="65">
        <v>33.627000000000002</v>
      </c>
      <c r="F27" s="65">
        <v>32.948999999999998</v>
      </c>
      <c r="G27" s="65">
        <v>93.316000000000003</v>
      </c>
    </row>
    <row r="28" spans="1:9" ht="17.149999999999999" customHeight="1" x14ac:dyDescent="0.5">
      <c r="A28" s="52" t="s">
        <v>6</v>
      </c>
      <c r="B28" s="69">
        <v>34.365000000000002</v>
      </c>
      <c r="C28" s="69">
        <v>40.338371724308161</v>
      </c>
      <c r="D28" s="69">
        <v>37.427999999999997</v>
      </c>
      <c r="E28" s="69">
        <v>36.945</v>
      </c>
      <c r="F28" s="69">
        <v>37.533000000000001</v>
      </c>
      <c r="G28" s="69">
        <v>70.483000000000004</v>
      </c>
    </row>
    <row r="29" spans="1:9" ht="17.149999999999999" customHeight="1" x14ac:dyDescent="0.5">
      <c r="A29" s="55" t="s">
        <v>7</v>
      </c>
      <c r="B29" s="65">
        <v>68.441000000000003</v>
      </c>
      <c r="C29" s="65">
        <v>94.614939075780597</v>
      </c>
      <c r="D29" s="65">
        <v>69.185000000000002</v>
      </c>
      <c r="E29" s="65">
        <v>71.343999999999994</v>
      </c>
      <c r="F29" s="65">
        <v>70.38</v>
      </c>
      <c r="G29" s="65">
        <v>126.227</v>
      </c>
      <c r="H29" s="5"/>
      <c r="I29" s="11"/>
    </row>
    <row r="30" spans="1:9" ht="17.149999999999999" customHeight="1" x14ac:dyDescent="0.5">
      <c r="A30" s="52" t="s">
        <v>33</v>
      </c>
      <c r="B30" s="69">
        <v>84.86</v>
      </c>
      <c r="C30" s="69">
        <v>127.12125272574491</v>
      </c>
      <c r="D30" s="69">
        <v>83.89</v>
      </c>
      <c r="E30" s="69">
        <v>83.35</v>
      </c>
      <c r="F30" s="69">
        <v>84.97</v>
      </c>
      <c r="G30" s="69">
        <v>125.95</v>
      </c>
      <c r="H30" s="5"/>
    </row>
    <row r="31" spans="1:9" ht="23.15" customHeight="1" x14ac:dyDescent="0.5">
      <c r="A31" s="63" t="s">
        <v>91</v>
      </c>
      <c r="B31" s="63">
        <v>45747</v>
      </c>
      <c r="C31" s="63" t="s">
        <v>151</v>
      </c>
      <c r="D31" s="63">
        <v>45716</v>
      </c>
      <c r="E31" s="63">
        <v>45688</v>
      </c>
      <c r="F31" s="63">
        <v>45657</v>
      </c>
      <c r="G31" s="63">
        <v>45382</v>
      </c>
      <c r="H31" s="5"/>
    </row>
    <row r="32" spans="1:9" ht="17.149999999999999" customHeight="1" x14ac:dyDescent="0.5">
      <c r="A32" s="51" t="s">
        <v>92</v>
      </c>
      <c r="B32" s="65">
        <v>1.1547528416960962</v>
      </c>
      <c r="C32" s="65">
        <v>1.1608918426053938</v>
      </c>
      <c r="D32" s="65">
        <v>0.53334834572502732</v>
      </c>
      <c r="E32" s="65">
        <v>0.51871302763546034</v>
      </c>
      <c r="F32" s="65">
        <v>0.42113511655743729</v>
      </c>
      <c r="G32" s="65">
        <v>0.32333891325211722</v>
      </c>
    </row>
    <row r="33" spans="1:7" ht="17.149999999999999" customHeight="1" x14ac:dyDescent="0.5">
      <c r="A33" s="56" t="s">
        <v>93</v>
      </c>
      <c r="B33" s="69">
        <v>5.5069999999999997</v>
      </c>
      <c r="C33" s="69">
        <v>5.6483291612271058</v>
      </c>
      <c r="D33" s="69">
        <v>4.6779999999999999</v>
      </c>
      <c r="E33" s="69">
        <v>4.3390000000000004</v>
      </c>
      <c r="F33" s="69">
        <v>4.43</v>
      </c>
      <c r="G33" s="69">
        <v>3.4670000000000001</v>
      </c>
    </row>
    <row r="34" spans="1:7" ht="21" customHeight="1" x14ac:dyDescent="0.5">
      <c r="A34" s="63" t="s">
        <v>94</v>
      </c>
      <c r="B34" s="63">
        <v>45747</v>
      </c>
      <c r="C34" s="63" t="s">
        <v>95</v>
      </c>
      <c r="D34" s="63">
        <v>45716</v>
      </c>
      <c r="E34" s="63">
        <v>45688</v>
      </c>
      <c r="F34" s="63">
        <v>45657</v>
      </c>
      <c r="G34" s="63">
        <v>45382</v>
      </c>
    </row>
    <row r="35" spans="1:7" ht="17.149999999999999" customHeight="1" x14ac:dyDescent="0.5">
      <c r="A35" s="51" t="s">
        <v>96</v>
      </c>
      <c r="B35" s="68"/>
      <c r="C35" s="68"/>
      <c r="D35" s="68"/>
      <c r="E35" s="68"/>
      <c r="F35" s="68"/>
      <c r="G35" s="68"/>
    </row>
    <row r="36" spans="1:7" ht="17.149999999999999" customHeight="1" x14ac:dyDescent="0.5">
      <c r="A36" s="52" t="s">
        <v>97</v>
      </c>
      <c r="B36" s="69">
        <v>1068.7110225806448</v>
      </c>
      <c r="C36" s="69">
        <v>1.0027235386487643</v>
      </c>
      <c r="D36" s="69">
        <v>1058.1011928571429</v>
      </c>
      <c r="E36" s="69">
        <v>1042.8413967741935</v>
      </c>
      <c r="F36" s="69">
        <v>1021.8709709677421</v>
      </c>
      <c r="G36" s="69">
        <v>850.84140322580674</v>
      </c>
    </row>
    <row r="37" spans="1:7" ht="14.15" customHeight="1" x14ac:dyDescent="0.5">
      <c r="A37" s="55" t="s">
        <v>133</v>
      </c>
      <c r="B37" s="65">
        <v>1068.9760967741934</v>
      </c>
      <c r="C37" s="65">
        <v>1.0527988023477208</v>
      </c>
      <c r="D37" s="65">
        <v>1057.8391785714284</v>
      </c>
      <c r="E37" s="65">
        <v>1041.1037741935484</v>
      </c>
      <c r="F37" s="65">
        <v>1021.7959354838707</v>
      </c>
      <c r="G37" s="65">
        <v>866.12725806451579</v>
      </c>
    </row>
    <row r="38" spans="1:7" ht="17.149999999999999" customHeight="1" x14ac:dyDescent="0.5">
      <c r="A38" s="56" t="s">
        <v>98</v>
      </c>
      <c r="B38" s="69">
        <v>185.46924332258067</v>
      </c>
      <c r="C38" s="69">
        <v>0.97241106566783309</v>
      </c>
      <c r="D38" s="69">
        <v>183.68308864285709</v>
      </c>
      <c r="E38" s="69">
        <v>172.9794121935484</v>
      </c>
      <c r="F38" s="69">
        <v>167.46868464516126</v>
      </c>
      <c r="G38" s="69">
        <v>170.90781596774198</v>
      </c>
    </row>
    <row r="39" spans="1:7" ht="14.15" customHeight="1" x14ac:dyDescent="0.5">
      <c r="A39" s="51" t="s">
        <v>99</v>
      </c>
      <c r="B39" s="65">
        <v>1152.8409620967743</v>
      </c>
      <c r="C39" s="65">
        <v>4.5626124575778304</v>
      </c>
      <c r="D39" s="65">
        <v>1102.5364946428574</v>
      </c>
      <c r="E39" s="65">
        <v>1079.6260387096775</v>
      </c>
      <c r="F39" s="65">
        <v>1070.3845983870967</v>
      </c>
      <c r="G39" s="65">
        <v>924.4926854838709</v>
      </c>
    </row>
    <row r="40" spans="1:7" ht="17.149999999999999" customHeight="1" x14ac:dyDescent="0.5">
      <c r="A40" s="67" t="s">
        <v>100</v>
      </c>
      <c r="B40" s="69">
        <v>6644.2113505303678</v>
      </c>
      <c r="C40" s="69">
        <v>1.9691469106652981</v>
      </c>
      <c r="D40" s="69">
        <v>6515.9036353921156</v>
      </c>
      <c r="E40" s="69">
        <v>6302.315206762566</v>
      </c>
      <c r="F40" s="69">
        <v>6181.6159249193761</v>
      </c>
      <c r="G40" s="69">
        <v>5579.6704118150365</v>
      </c>
    </row>
    <row r="41" spans="1:7" ht="16.399999999999999" customHeight="1" x14ac:dyDescent="0.5">
      <c r="A41" s="70" t="s">
        <v>101</v>
      </c>
      <c r="B41" s="65">
        <v>81.115574237431275</v>
      </c>
      <c r="C41" s="65">
        <v>5.9708662697977033E-2</v>
      </c>
      <c r="D41" s="65">
        <v>81.067170114268947</v>
      </c>
      <c r="E41" s="65">
        <v>79.708266344191969</v>
      </c>
      <c r="F41" s="65">
        <v>79.793319572900302</v>
      </c>
      <c r="G41" s="65">
        <v>105.87252930129905</v>
      </c>
    </row>
    <row r="42" spans="1:7" ht="27.75" customHeight="1" x14ac:dyDescent="0.5">
      <c r="A42" s="128" t="s">
        <v>148</v>
      </c>
      <c r="B42" s="128"/>
      <c r="C42" s="128"/>
      <c r="D42" s="128"/>
      <c r="E42" s="128"/>
      <c r="F42" s="128"/>
      <c r="G42" s="128"/>
    </row>
  </sheetData>
  <mergeCells count="1">
    <mergeCell ref="A42:G42"/>
  </mergeCell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9044-4659-48B5-9DA1-BC881AA56A89}">
  <sheetPr>
    <tabColor theme="3"/>
  </sheetPr>
  <dimension ref="A1:J20"/>
  <sheetViews>
    <sheetView showGridLines="0" tabSelected="1" zoomScaleNormal="100" zoomScaleSheetLayoutView="100" workbookViewId="0">
      <selection activeCell="G4" sqref="G4"/>
    </sheetView>
  </sheetViews>
  <sheetFormatPr baseColWidth="10" defaultColWidth="12.59765625" defaultRowHeight="16" x14ac:dyDescent="0.5"/>
  <cols>
    <col min="1" max="1" width="2.3984375" style="15" customWidth="1"/>
    <col min="2" max="2" width="51.5" style="15" customWidth="1"/>
    <col min="3" max="3" width="15.8984375" style="15" customWidth="1"/>
    <col min="4" max="4" width="14.5" style="15" customWidth="1"/>
    <col min="5" max="5" width="17.59765625" style="23" customWidth="1"/>
    <col min="6" max="6" width="2.19921875" style="15" customWidth="1"/>
    <col min="7" max="16384" width="12.59765625" style="15"/>
  </cols>
  <sheetData>
    <row r="1" spans="1:10" x14ac:dyDescent="0.5">
      <c r="A1" s="12"/>
      <c r="B1" s="13"/>
      <c r="C1" s="13"/>
      <c r="D1" s="13"/>
      <c r="E1" s="14"/>
      <c r="F1" s="12"/>
      <c r="H1"/>
      <c r="I1"/>
      <c r="J1"/>
    </row>
    <row r="2" spans="1:10" x14ac:dyDescent="0.5">
      <c r="A2" s="12"/>
      <c r="B2" s="16"/>
      <c r="C2" s="16"/>
      <c r="D2" s="16"/>
      <c r="E2" s="17"/>
      <c r="F2" s="12"/>
      <c r="H2"/>
      <c r="I2"/>
      <c r="J2"/>
    </row>
    <row r="3" spans="1:10" x14ac:dyDescent="0.5">
      <c r="A3" s="12"/>
      <c r="B3" s="13"/>
      <c r="C3" s="13"/>
      <c r="D3" s="13"/>
      <c r="E3" s="14"/>
      <c r="F3" s="12"/>
      <c r="H3"/>
      <c r="I3"/>
      <c r="J3"/>
    </row>
    <row r="4" spans="1:10" x14ac:dyDescent="0.5">
      <c r="A4" s="12"/>
      <c r="B4" s="62" t="s">
        <v>102</v>
      </c>
      <c r="C4" s="63">
        <f>EOMONTH(D4,0)+1</f>
        <v>45717</v>
      </c>
      <c r="D4" s="63">
        <f>EOMONTH(E4,0)+1</f>
        <v>45689</v>
      </c>
      <c r="E4" s="63">
        <v>45658</v>
      </c>
      <c r="F4" s="12"/>
      <c r="H4"/>
      <c r="I4"/>
      <c r="J4"/>
    </row>
    <row r="5" spans="1:10" ht="1" hidden="1" customHeight="1" x14ac:dyDescent="0.5">
      <c r="A5" s="12"/>
      <c r="B5" s="6"/>
      <c r="C5" s="72"/>
      <c r="D5" s="72"/>
      <c r="E5" s="73"/>
      <c r="F5" s="12"/>
      <c r="H5"/>
      <c r="I5"/>
      <c r="J5"/>
    </row>
    <row r="6" spans="1:10" x14ac:dyDescent="0.5">
      <c r="A6" s="12"/>
      <c r="B6" s="74" t="s">
        <v>103</v>
      </c>
      <c r="C6" s="129" t="s">
        <v>104</v>
      </c>
      <c r="D6" s="129"/>
      <c r="E6" s="129"/>
      <c r="F6" s="12"/>
      <c r="H6"/>
      <c r="I6"/>
      <c r="J6"/>
    </row>
    <row r="7" spans="1:10" x14ac:dyDescent="0.5">
      <c r="A7" s="12"/>
      <c r="B7" s="58" t="s">
        <v>105</v>
      </c>
      <c r="C7" s="75">
        <v>23.739947152293031</v>
      </c>
      <c r="D7" s="75">
        <v>23.788778608349805</v>
      </c>
      <c r="E7" s="75">
        <v>24.27849083968054</v>
      </c>
      <c r="F7" s="12"/>
      <c r="H7"/>
      <c r="I7"/>
      <c r="J7"/>
    </row>
    <row r="8" spans="1:10" x14ac:dyDescent="0.5">
      <c r="A8" s="12"/>
      <c r="B8" s="55" t="s">
        <v>106</v>
      </c>
      <c r="C8" s="76">
        <v>9.1092993614166069</v>
      </c>
      <c r="D8" s="76">
        <v>9.7946754633131636</v>
      </c>
      <c r="E8" s="76">
        <v>10.426256730195409</v>
      </c>
      <c r="F8" s="12"/>
      <c r="H8"/>
      <c r="I8"/>
      <c r="J8"/>
    </row>
    <row r="9" spans="1:10" x14ac:dyDescent="0.5">
      <c r="A9" s="12"/>
      <c r="B9" s="58" t="s">
        <v>107</v>
      </c>
      <c r="C9" s="75">
        <v>3.3587580191616624</v>
      </c>
      <c r="D9" s="75">
        <v>3.4149520760972432</v>
      </c>
      <c r="E9" s="75">
        <v>3.448712373545451</v>
      </c>
      <c r="F9" s="12"/>
      <c r="H9"/>
      <c r="I9"/>
      <c r="J9"/>
    </row>
    <row r="10" spans="1:10" x14ac:dyDescent="0.5">
      <c r="A10" s="12"/>
      <c r="B10" s="55" t="s">
        <v>108</v>
      </c>
      <c r="C10" s="76">
        <v>12.873563664700171</v>
      </c>
      <c r="D10" s="76">
        <v>14.315923053175318</v>
      </c>
      <c r="E10" s="76">
        <v>14.190852280025457</v>
      </c>
      <c r="F10" s="12"/>
      <c r="H10"/>
      <c r="I10"/>
      <c r="J10"/>
    </row>
    <row r="11" spans="1:10" ht="17" hidden="1" customHeight="1" x14ac:dyDescent="0.5">
      <c r="A11" s="12"/>
      <c r="B11" s="32"/>
      <c r="C11" s="77"/>
      <c r="D11" s="77"/>
      <c r="E11" s="77"/>
      <c r="F11" s="12"/>
      <c r="H11"/>
      <c r="I11"/>
      <c r="J11"/>
    </row>
    <row r="12" spans="1:10" x14ac:dyDescent="0.5">
      <c r="A12" s="12"/>
      <c r="B12" s="78" t="s">
        <v>109</v>
      </c>
      <c r="C12" s="130" t="s">
        <v>110</v>
      </c>
      <c r="D12" s="130"/>
      <c r="E12" s="130"/>
      <c r="F12" s="12"/>
      <c r="H12"/>
      <c r="I12"/>
      <c r="J12"/>
    </row>
    <row r="13" spans="1:10" x14ac:dyDescent="0.5">
      <c r="A13" s="12"/>
      <c r="B13" s="55" t="s">
        <v>111</v>
      </c>
      <c r="C13" s="71">
        <v>24</v>
      </c>
      <c r="D13" s="71">
        <v>24</v>
      </c>
      <c r="E13" s="71">
        <v>24</v>
      </c>
      <c r="F13" s="12"/>
      <c r="H13"/>
      <c r="I13"/>
      <c r="J13"/>
    </row>
    <row r="14" spans="1:10" x14ac:dyDescent="0.5">
      <c r="A14" s="12"/>
      <c r="B14" s="58" t="s">
        <v>112</v>
      </c>
      <c r="C14" s="79">
        <v>37.380562190760166</v>
      </c>
      <c r="D14" s="79">
        <v>39.236579230444946</v>
      </c>
      <c r="E14" s="79">
        <v>42.024138271178472</v>
      </c>
      <c r="F14" s="12"/>
      <c r="H14"/>
      <c r="I14"/>
      <c r="J14"/>
    </row>
    <row r="15" spans="1:10" x14ac:dyDescent="0.5">
      <c r="A15" s="12"/>
      <c r="B15" s="55" t="s">
        <v>134</v>
      </c>
      <c r="C15" s="71">
        <f>C14-C13</f>
        <v>13.380562190760166</v>
      </c>
      <c r="D15" s="71">
        <f>D14-D13</f>
        <v>15.236579230444946</v>
      </c>
      <c r="E15" s="71">
        <f>E14-E13</f>
        <v>18.024138271178472</v>
      </c>
      <c r="F15" s="12"/>
      <c r="H15"/>
      <c r="I15"/>
      <c r="J15"/>
    </row>
    <row r="16" spans="1:10" ht="2" hidden="1" customHeight="1" x14ac:dyDescent="0.5">
      <c r="A16" s="12"/>
      <c r="B16" s="131"/>
      <c r="C16" s="131"/>
      <c r="D16" s="131"/>
      <c r="E16" s="131"/>
      <c r="F16" s="12"/>
    </row>
    <row r="17" spans="1:6" s="22" customFormat="1" x14ac:dyDescent="0.3">
      <c r="A17" s="18"/>
      <c r="B17" s="19" t="s">
        <v>135</v>
      </c>
      <c r="C17" s="20"/>
      <c r="D17" s="20"/>
      <c r="E17" s="21"/>
      <c r="F17" s="18"/>
    </row>
    <row r="18" spans="1:6" s="22" customFormat="1" x14ac:dyDescent="0.3">
      <c r="A18" s="18"/>
      <c r="B18" s="19"/>
      <c r="C18" s="20"/>
      <c r="D18" s="20"/>
      <c r="E18" s="21"/>
      <c r="F18" s="18"/>
    </row>
    <row r="19" spans="1:6" s="22" customFormat="1" x14ac:dyDescent="0.3">
      <c r="A19" s="18"/>
      <c r="B19" s="19"/>
      <c r="C19" s="20"/>
      <c r="D19" s="20"/>
      <c r="E19" s="21"/>
      <c r="F19" s="18"/>
    </row>
    <row r="20" spans="1:6" x14ac:dyDescent="0.5">
      <c r="A20" s="12"/>
      <c r="B20" s="12"/>
      <c r="C20" s="20"/>
      <c r="D20" s="20"/>
      <c r="E20" s="26"/>
      <c r="F20" s="12"/>
    </row>
  </sheetData>
  <mergeCells count="3">
    <mergeCell ref="C6:E6"/>
    <mergeCell ref="C12:E12"/>
    <mergeCell ref="B16:E16"/>
  </mergeCells>
  <pageMargins left="0.75" right="0.75" top="1" bottom="1" header="0" footer="0"/>
  <pageSetup scale="7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d748d9-fef5-4b66-a16b-3351eb7eceb6" xsi:nil="true"/>
    <lcf76f155ced4ddcb4097134ff3c332f xmlns="7f3c9375-6a33-47be-aa78-16b620ab5be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3FF71037030A4DBE7E46B7BF8B73EC" ma:contentTypeVersion="17" ma:contentTypeDescription="Crear nuevo documento." ma:contentTypeScope="" ma:versionID="5279c38cf0beaa678189207bdda83ccb">
  <xsd:schema xmlns:xsd="http://www.w3.org/2001/XMLSchema" xmlns:xs="http://www.w3.org/2001/XMLSchema" xmlns:p="http://schemas.microsoft.com/office/2006/metadata/properties" xmlns:ns2="7f3c9375-6a33-47be-aa78-16b620ab5be2" xmlns:ns3="42d748d9-fef5-4b66-a16b-3351eb7eceb6" targetNamespace="http://schemas.microsoft.com/office/2006/metadata/properties" ma:root="true" ma:fieldsID="794e5290e2fa21e452b0b7382bc93748" ns2:_="" ns3:_="">
    <xsd:import namespace="7f3c9375-6a33-47be-aa78-16b620ab5be2"/>
    <xsd:import namespace="42d748d9-fef5-4b66-a16b-3351eb7ec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c9375-6a33-47be-aa78-16b620ab5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748d9-fef5-4b66-a16b-3351eb7ec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7bec253-e9dc-4d6d-800f-9c30cd1b2e36}" ma:internalName="TaxCatchAll" ma:showField="CatchAllData" ma:web="42d748d9-fef5-4b66-a16b-3351eb7ece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C27787-1874-4211-8164-492C7A80B72D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7f3c9375-6a33-47be-aa78-16b620ab5be2"/>
    <ds:schemaRef ds:uri="http://schemas.openxmlformats.org/package/2006/metadata/core-properties"/>
    <ds:schemaRef ds:uri="42d748d9-fef5-4b66-a16b-3351eb7eceb6"/>
  </ds:schemaRefs>
</ds:datastoreItem>
</file>

<file path=customXml/itemProps2.xml><?xml version="1.0" encoding="utf-8"?>
<ds:datastoreItem xmlns:ds="http://schemas.openxmlformats.org/officeDocument/2006/customXml" ds:itemID="{0132B402-FEB2-499C-9974-A1CC8A625B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c9375-6a33-47be-aa78-16b620ab5be2"/>
    <ds:schemaRef ds:uri="42d748d9-fef5-4b66-a16b-3351eb7ec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1ADB5E-CDDC-4F93-988C-AEA739DDEC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Principales Variables</vt:lpstr>
      <vt:lpstr>Tasas de interés</vt:lpstr>
      <vt:lpstr>Efectivo mínimo</vt:lpstr>
    </vt:vector>
  </TitlesOfParts>
  <Manager/>
  <Company>Banco Central de la República Argentina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BCRA</dc:creator>
  <cp:keywords/>
  <dc:description/>
  <cp:lastModifiedBy>Lana, Manuel</cp:lastModifiedBy>
  <cp:revision/>
  <dcterms:created xsi:type="dcterms:W3CDTF">2016-07-26T18:15:50Z</dcterms:created>
  <dcterms:modified xsi:type="dcterms:W3CDTF">2025-04-16T13:46:30Z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0x0101005E3FF71037030A4DBE7E46B7BF8B73EC</vt:lpwstr>
  </property>
  <property fmtid="{D5CDD505-2E9C-101B-9397-08002B2CF9AE}" pid="3" name="MediaServiceImageTags">
    <vt:lpwstr/>
  </property>
</Properties>
</file>