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ranet.sharepoint.com/sites/InformeMonetarioMensual/Documentos compartidos/2024/06.Junio/Tablas/"/>
    </mc:Choice>
  </mc:AlternateContent>
  <xr:revisionPtr revIDLastSave="21" documentId="8_{F132A75C-4D4E-4463-954F-9E25CC5698E9}" xr6:coauthVersionLast="47" xr6:coauthVersionMax="47" xr10:uidLastSave="{23E4B413-0731-4FEC-91E9-8CCFF3765129}"/>
  <bookViews>
    <workbookView xWindow="-120" yWindow="-120" windowWidth="29040" windowHeight="15840" tabRatio="849" activeTab="2" xr2:uid="{00000000-000D-0000-FFFF-FFFF00000000}"/>
  </bookViews>
  <sheets>
    <sheet name="Principales Variables" sheetId="30" r:id="rId1"/>
    <sheet name="Tasas de interés" sheetId="31" r:id="rId2"/>
    <sheet name="Efectivo mínimo" sheetId="32" r:id="rId3"/>
  </sheets>
  <definedNames>
    <definedName name="_xlnm.Print_Area" localSheetId="0">'Principales Variables'!#REF!</definedName>
    <definedName name="_xlnm.Print_Area" localSheetId="1">'Tasas de interés'!#REF!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32" l="1"/>
  <c r="D15" i="32"/>
  <c r="C15" i="32"/>
  <c r="D4" i="32"/>
  <c r="C4" i="32"/>
</calcChain>
</file>

<file path=xl/sharedStrings.xml><?xml version="1.0" encoding="utf-8"?>
<sst xmlns="http://schemas.openxmlformats.org/spreadsheetml/2006/main" count="235" uniqueCount="149">
  <si>
    <t>Otros</t>
  </si>
  <si>
    <t>Resto</t>
  </si>
  <si>
    <t>Pases Pasivos</t>
  </si>
  <si>
    <t>Adelantos</t>
  </si>
  <si>
    <t>Documentos</t>
  </si>
  <si>
    <t>Hipotecarios</t>
  </si>
  <si>
    <t>Prendarios</t>
  </si>
  <si>
    <t>Personales</t>
  </si>
  <si>
    <t>Tarjetas de Crédito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</si>
  <si>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</si>
  <si>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</si>
  <si>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</si>
  <si>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</si>
  <si>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</si>
  <si>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</si>
  <si>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</si>
  <si>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</si>
  <si>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</si>
  <si>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</si>
  <si>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</si>
  <si>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 xml:space="preserve">Remunerados </t>
  </si>
  <si>
    <t>Plazo fijo</t>
  </si>
  <si>
    <t>Ajustables por CER/UVA</t>
  </si>
  <si>
    <t>Tradicionales</t>
  </si>
  <si>
    <t>Precancelables</t>
  </si>
  <si>
    <t>Otros depósitos</t>
  </si>
  <si>
    <t>Agregados monetarios</t>
  </si>
  <si>
    <t>M2 Total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</si>
  <si>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</si>
  <si>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</si>
  <si>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</si>
  <si>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</si>
  <si>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</si>
  <si>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</si>
  <si>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</si>
  <si>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</si>
  <si>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</si>
  <si>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</si>
  <si>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</si>
  <si>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</si>
  <si>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</si>
  <si>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</si>
  <si>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</si>
  <si>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</si>
  <si>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</si>
  <si>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</si>
  <si>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</si>
  <si>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</si>
  <si>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</si>
  <si>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</si>
  <si>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</si>
  <si>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</si>
  <si>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</si>
  <si>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Pasivos Remunerados del BCRA (VN $)</t>
  </si>
  <si>
    <t>Reservas internacionales del BCRA en dólares</t>
  </si>
  <si>
    <t>Factores de variación promedio mensual</t>
  </si>
  <si>
    <t>Trimestral</t>
  </si>
  <si>
    <t>Contribución</t>
  </si>
  <si>
    <t xml:space="preserve">Otros </t>
  </si>
  <si>
    <t>Compra de divisas</t>
  </si>
  <si>
    <t>Otras operaciones del sector público</t>
  </si>
  <si>
    <t>Efectivo mínimo</t>
  </si>
  <si>
    <t>Nota: El campo "Contribución" se refiere al porcentaje de la variación de cada factor sobre la variable principal correspondiente al mes respecto al cual se está realizando la variación.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</si>
  <si>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</si>
  <si>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</si>
  <si>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</si>
  <si>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</si>
  <si>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</si>
  <si>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</si>
  <si>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/>
  </si>
  <si>
    <t>No Ajustables por CER/UVA/Tipo de cambio</t>
  </si>
  <si>
    <t>DIVA</t>
  </si>
  <si>
    <t>5 No incluye al Banco de Desarrollo de América Latina (CAF) ni al Banco Centroamericano de Integración Económica (BCIE).</t>
  </si>
  <si>
    <t>Tasas de Interés de instrumentos de regulación monetaria</t>
  </si>
  <si>
    <t>Tasas de pases BCRA</t>
  </si>
  <si>
    <t>Pasivos 1 día</t>
  </si>
  <si>
    <t>Activos 1 día</t>
  </si>
  <si>
    <t>Tasas de Interés del Mercado Interbancario</t>
  </si>
  <si>
    <t>Tasas de pases entre terceros rueda REPO a 1 día</t>
  </si>
  <si>
    <t>Monto operado de pases entre terceros rueda REPO (promedio diario)</t>
  </si>
  <si>
    <t>Call en pesos (a 1 día hábil)</t>
  </si>
  <si>
    <t xml:space="preserve">   Tasa</t>
  </si>
  <si>
    <t>Tasas de Interés Pasivas</t>
  </si>
  <si>
    <t>Depósitos a la Vista</t>
  </si>
  <si>
    <t>Remunerados</t>
  </si>
  <si>
    <t xml:space="preserve">Plazo Fijo </t>
  </si>
  <si>
    <t>Personas humanas hasta $1 millón (30-35 días)</t>
  </si>
  <si>
    <t>TM20 Total (más de $20 millones, 30-35 días)</t>
  </si>
  <si>
    <t>TM20 Bancos Privados (más de $20 millones, 30-35 días)</t>
  </si>
  <si>
    <t>BADLAR Total (más de $1 millón, 30-35 días)</t>
  </si>
  <si>
    <t>BADLAR Bancos Privados (más de $1 millón, 30-35 días)</t>
  </si>
  <si>
    <t>Tasas de Interés Activas</t>
  </si>
  <si>
    <t>Préstamos al sector privado no financiero en pesos</t>
  </si>
  <si>
    <t>Adelantos en cuenta corriente</t>
  </si>
  <si>
    <t xml:space="preserve">     1 a 7 días —con acuerdo a empresas— más de $10 millones </t>
  </si>
  <si>
    <t>Documentos a sola firma</t>
  </si>
  <si>
    <t>Tasas de interés del segmento en moneda extranjera</t>
  </si>
  <si>
    <t>Depósitos a plazo fijo en dólares (30 a 44 días)</t>
  </si>
  <si>
    <t>Documentos a sola firma en dólares</t>
  </si>
  <si>
    <t>Tipo de Cambio</t>
  </si>
  <si>
    <t>Var. Mensual (%)</t>
  </si>
  <si>
    <t>TCN peso/ dólar</t>
  </si>
  <si>
    <t>Mayorista (Com. "A" 3.500)</t>
  </si>
  <si>
    <t>TCN peso/ real</t>
  </si>
  <si>
    <t>TCN peso/ euro</t>
  </si>
  <si>
    <t>ITCNM</t>
  </si>
  <si>
    <t>ITCRM</t>
  </si>
  <si>
    <t>Requerimiento e Integración de Efectivo Mínimo</t>
  </si>
  <si>
    <t>Moneda Nacional</t>
  </si>
  <si>
    <t>% de depósitos totales en pesos</t>
  </si>
  <si>
    <t>Exigencia neta de deducciones</t>
  </si>
  <si>
    <t>Integración en cuentas corrientes</t>
  </si>
  <si>
    <t>Integración BOTE 2027</t>
  </si>
  <si>
    <t>Integración Resto Títulos Públicos</t>
  </si>
  <si>
    <t>Moneda Extranjera</t>
  </si>
  <si>
    <t>% de depósitos totales en moneda extranjera</t>
  </si>
  <si>
    <t>Exigencia</t>
  </si>
  <si>
    <t>Integración (incluye defecto de aplicación de recursos)</t>
  </si>
  <si>
    <t>Acumulado en 2024</t>
  </si>
  <si>
    <t>Nota: Las definiciones de los agregados monetarios se pueden encontrar en el Glosario</t>
  </si>
  <si>
    <t>acumulado en 2024</t>
  </si>
  <si>
    <t xml:space="preserve">   Monto operado (promedio diario)</t>
  </si>
  <si>
    <t>Cifras en miles de millones, expresadas en la moneda de origen. Cifras provisorias y sujetos a revisión.</t>
  </si>
  <si>
    <t>Cifras en miles de milliones, expresadas en la moneda de origen. Cifras provisorias y sujetos a revisión.</t>
  </si>
  <si>
    <t>Sector Público</t>
  </si>
  <si>
    <t>Saldo Pasivos remunerados en moneda extranjera</t>
  </si>
  <si>
    <t>Saldo Pasivos remunerados en pesos</t>
  </si>
  <si>
    <t>Intereses de Pasivos Remunerados</t>
  </si>
  <si>
    <t>Tipo de pase</t>
  </si>
  <si>
    <t>Acumulado 2024</t>
  </si>
  <si>
    <t xml:space="preserve"> </t>
  </si>
  <si>
    <t>Sector Externo (incluye compras netas al S. Público)</t>
  </si>
  <si>
    <t>Variaciones porcentuales promedio de jun-24</t>
  </si>
  <si>
    <r>
      <t>% del PIB</t>
    </r>
    <r>
      <rPr>
        <b/>
        <vertAlign val="superscript"/>
        <sz val="11"/>
        <color theme="0"/>
        <rFont val="Roboto Condensed"/>
      </rPr>
      <t>4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</si>
  <si>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</si>
  <si>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t>No Remunerados</t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</si>
  <si>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</si>
  <si>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M2 privado no remunerado</t>
    </r>
    <r>
      <rPr>
        <vertAlign val="superscript"/>
        <sz val="10"/>
        <rFont val="Roboto Condensed"/>
      </rPr>
      <t>3</t>
    </r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</si>
  <si>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</si>
  <si>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t>BOPREAL</t>
  </si>
  <si>
    <t>LEDIV</t>
  </si>
  <si>
    <t>LEGAR</t>
  </si>
  <si>
    <r>
      <t>Reservas Internacionales del BCRA</t>
    </r>
    <r>
      <rPr>
        <b/>
        <vertAlign val="superscript"/>
        <sz val="10"/>
        <rFont val="Roboto Condensed"/>
      </rPr>
      <t xml:space="preserve"> </t>
    </r>
  </si>
  <si>
    <r>
      <t>Organismos internacionales</t>
    </r>
    <r>
      <rPr>
        <vertAlign val="superscript"/>
        <sz val="10"/>
        <rFont val="Roboto Condensed"/>
      </rPr>
      <t>5</t>
    </r>
  </si>
  <si>
    <t>Tasas en porcentaje nominal anual (salvo especificación en contrario) y montos en miles de millones. Promedios mensuales.</t>
  </si>
  <si>
    <t>TEA jun-24</t>
  </si>
  <si>
    <t>1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</si>
  <si>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r>
      <t>Minorista</t>
    </r>
    <r>
      <rPr>
        <vertAlign val="superscript"/>
        <sz val="10"/>
        <rFont val="Roboto Condensed"/>
      </rPr>
      <t>1</t>
    </r>
  </si>
  <si>
    <r>
      <t xml:space="preserve">Posición </t>
    </r>
    <r>
      <rPr>
        <vertAlign val="superscript"/>
        <sz val="10"/>
        <rFont val="Roboto Condensed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</si>
</sst>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[$-F400]h:mm:ss\ AM/PM"/>
    <numFmt numFmtId="166" formatCode="#,##0.0"/>
    <numFmt numFmtId="167" formatCode="#,##0.0,"/>
    <numFmt numFmtId="168" formatCode="#,##0,"/>
  </numFmts>
  <fonts count="33" x14ac:knownFonts="1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sz val="9"/>
      <name val="Roboto Condensed"/>
    </font>
    <font>
      <sz val="10"/>
      <name val="Arial"/>
      <family val="2"/>
    </font>
    <font>
      <sz val="10"/>
      <color indexed="10"/>
      <name val="Roboto Condensed"/>
    </font>
    <font>
      <b/>
      <sz val="10"/>
      <color indexed="10"/>
      <name val="Roboto Condensed"/>
    </font>
    <font>
      <vertAlign val="superscript"/>
      <sz val="9"/>
      <color indexed="10"/>
      <name val="Roboto Condensed"/>
    </font>
    <font>
      <sz val="10"/>
      <color indexed="10"/>
      <name val="Gill Sans MT"/>
      <family val="2"/>
    </font>
    <font>
      <sz val="8"/>
      <color indexed="10"/>
      <name val="Roboto Condensed"/>
    </font>
    <font>
      <sz val="11"/>
      <name val="Roboto"/>
    </font>
    <font>
      <vertAlign val="superscript"/>
      <sz val="11"/>
      <name val="Roboto"/>
    </font>
    <font>
      <vertAlign val="superscript"/>
      <sz val="11"/>
      <color indexed="10"/>
      <name val="Roboto"/>
    </font>
    <font>
      <sz val="14"/>
      <name val="Roboto Condense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b/>
      <sz val="12"/>
      <color theme="4"/>
      <name val="Roboto Condensed Bold"/>
    </font>
    <font>
      <b/>
      <vertAlign val="superscript"/>
      <sz val="10"/>
      <name val="Roboto Condensed"/>
    </font>
    <font>
      <b/>
      <i/>
      <sz val="10"/>
      <name val="Roboto Condense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b/>
      <vertAlign val="superscript"/>
      <sz val="12"/>
      <color theme="4"/>
      <name val="Roboto Condensed Bold"/>
    </font>
    <font>
      <b/>
      <sz val="10"/>
      <color theme="0"/>
      <name val="Roboto Condensed"/>
    </font>
    <font>
      <sz val="10"/>
      <color theme="0"/>
      <name val="Roboto Condensed"/>
    </font>
    <font>
      <sz val="12"/>
      <name val="Roboto Condensed"/>
    </font>
    <font>
      <b/>
      <sz val="10"/>
      <color theme="1"/>
      <name val="Roboto Condensed"/>
    </font>
    <font>
      <i/>
      <sz val="10"/>
      <name val="Roboto Condensed"/>
    </font>
    <font>
      <b/>
      <sz val="11"/>
      <color theme="4"/>
      <name val="Roboto Condensed"/>
    </font>
    <font>
      <sz val="10"/>
      <color theme="4"/>
      <name val="Roboto Condensed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29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8" fillId="0" borderId="0"/>
  </cellStyleXfs>
  <cellXfs count="139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17" fontId="6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2" fillId="4" borderId="0" xfId="0" applyFont="1" applyFill="1"/>
    <xf numFmtId="0" fontId="5" fillId="4" borderId="0" xfId="0" applyFont="1" applyFill="1"/>
    <xf numFmtId="0" fontId="9" fillId="4" borderId="0" xfId="0" applyFont="1" applyFill="1"/>
    <xf numFmtId="0" fontId="2" fillId="0" borderId="0" xfId="0" applyFont="1"/>
    <xf numFmtId="0" fontId="6" fillId="4" borderId="0" xfId="0" applyFont="1" applyFill="1"/>
    <xf numFmtId="0" fontId="10" fillId="4" borderId="0" xfId="0" applyFont="1" applyFill="1"/>
    <xf numFmtId="0" fontId="2" fillId="4" borderId="0" xfId="0" applyFont="1" applyFill="1" applyAlignment="1">
      <alignment vertical="center"/>
    </xf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11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/>
    <xf numFmtId="164" fontId="5" fillId="4" borderId="0" xfId="0" applyNumberFormat="1" applyFont="1" applyFill="1" applyAlignment="1">
      <alignment vertical="center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13" fillId="4" borderId="0" xfId="0" applyFont="1" applyFill="1"/>
    <xf numFmtId="0" fontId="14" fillId="4" borderId="0" xfId="0" applyFont="1" applyFill="1" applyAlignment="1">
      <alignment horizontal="left"/>
    </xf>
    <xf numFmtId="0" fontId="14" fillId="4" borderId="0" xfId="0" applyFont="1" applyFill="1"/>
    <xf numFmtId="0" fontId="16" fillId="4" borderId="0" xfId="0" applyFont="1" applyFill="1" applyAlignment="1">
      <alignment vertical="center"/>
    </xf>
    <xf numFmtId="0" fontId="15" fillId="4" borderId="0" xfId="0" applyFont="1" applyFill="1" applyAlignment="1">
      <alignment horizontal="left" wrapText="1"/>
    </xf>
    <xf numFmtId="0" fontId="17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17" fontId="18" fillId="2" borderId="0" xfId="0" applyNumberFormat="1" applyFont="1" applyFill="1" applyAlignment="1">
      <alignment horizontal="center" vertical="distributed" wrapText="1"/>
    </xf>
    <xf numFmtId="17" fontId="18" fillId="2" borderId="0" xfId="0" applyNumberFormat="1" applyFont="1" applyFill="1" applyAlignment="1">
      <alignment horizontal="center" vertical="center" wrapText="1"/>
    </xf>
    <xf numFmtId="17" fontId="18" fillId="2" borderId="5" xfId="0" applyNumberFormat="1" applyFont="1" applyFill="1" applyBorder="1" applyAlignment="1">
      <alignment horizontal="center" vertical="center" wrapText="1"/>
    </xf>
    <xf numFmtId="17" fontId="18" fillId="2" borderId="4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left" vertical="center" indent="1"/>
    </xf>
    <xf numFmtId="0" fontId="6" fillId="3" borderId="0" xfId="0" applyFont="1" applyFill="1" applyAlignment="1">
      <alignment horizontal="left" vertical="center" indent="2"/>
    </xf>
    <xf numFmtId="167" fontId="6" fillId="3" borderId="0" xfId="0" applyNumberFormat="1" applyFont="1" applyFill="1" applyAlignment="1">
      <alignment horizontal="center" vertical="center"/>
    </xf>
    <xf numFmtId="164" fontId="5" fillId="3" borderId="0" xfId="1" applyNumberFormat="1" applyFont="1" applyFill="1" applyBorder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 indent="3"/>
    </xf>
    <xf numFmtId="167" fontId="5" fillId="4" borderId="0" xfId="0" applyNumberFormat="1" applyFont="1" applyFill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 vertical="center" indent="4"/>
    </xf>
    <xf numFmtId="167" fontId="5" fillId="3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4"/>
    </xf>
    <xf numFmtId="0" fontId="5" fillId="3" borderId="0" xfId="0" applyFont="1" applyFill="1" applyAlignment="1">
      <alignment horizontal="left" vertical="center" indent="4"/>
    </xf>
    <xf numFmtId="0" fontId="22" fillId="4" borderId="0" xfId="0" applyFont="1" applyFill="1" applyAlignment="1">
      <alignment horizontal="left" vertical="center" indent="4"/>
    </xf>
    <xf numFmtId="0" fontId="5" fillId="4" borderId="0" xfId="0" applyFont="1" applyFill="1" applyAlignment="1">
      <alignment horizontal="left" vertical="center" indent="5"/>
    </xf>
    <xf numFmtId="0" fontId="5" fillId="3" borderId="0" xfId="0" applyFont="1" applyFill="1" applyAlignment="1">
      <alignment horizontal="left" vertical="center" indent="5"/>
    </xf>
    <xf numFmtId="0" fontId="5" fillId="4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wrapText="1" indent="2"/>
    </xf>
    <xf numFmtId="0" fontId="6" fillId="4" borderId="0" xfId="0" applyFont="1" applyFill="1" applyAlignment="1">
      <alignment horizontal="left" vertical="center" indent="2"/>
    </xf>
    <xf numFmtId="164" fontId="5" fillId="4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indent="3"/>
    </xf>
    <xf numFmtId="0" fontId="5" fillId="3" borderId="1" xfId="0" applyFont="1" applyFill="1" applyBorder="1" applyAlignment="1">
      <alignment horizontal="left" vertical="center" wrapText="1" indent="2"/>
    </xf>
    <xf numFmtId="167" fontId="5" fillId="3" borderId="1" xfId="0" applyNumberFormat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167" fontId="6" fillId="4" borderId="0" xfId="0" applyNumberFormat="1" applyFont="1" applyFill="1" applyAlignment="1">
      <alignment horizontal="center" vertical="center"/>
    </xf>
    <xf numFmtId="0" fontId="22" fillId="3" borderId="0" xfId="0" applyFont="1" applyFill="1" applyAlignment="1">
      <alignment horizontal="left" vertical="center" indent="3"/>
    </xf>
    <xf numFmtId="0" fontId="22" fillId="3" borderId="1" xfId="0" applyFont="1" applyFill="1" applyBorder="1" applyAlignment="1">
      <alignment horizontal="left" vertical="center" indent="3"/>
    </xf>
    <xf numFmtId="167" fontId="6" fillId="3" borderId="1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164" fontId="6" fillId="3" borderId="0" xfId="1" applyNumberFormat="1" applyFont="1" applyFill="1" applyAlignment="1">
      <alignment horizontal="center" vertical="center"/>
    </xf>
    <xf numFmtId="165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Alignment="1">
      <alignment horizontal="center" vertical="center"/>
    </xf>
    <xf numFmtId="0" fontId="26" fillId="2" borderId="5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17" fontId="26" fillId="2" borderId="9" xfId="0" applyNumberFormat="1" applyFont="1" applyFill="1" applyBorder="1" applyAlignment="1">
      <alignment horizontal="center" vertical="distributed" wrapText="1"/>
    </xf>
    <xf numFmtId="17" fontId="26" fillId="2" borderId="3" xfId="0" applyNumberFormat="1" applyFont="1" applyFill="1" applyBorder="1" applyAlignment="1">
      <alignment horizontal="center" vertical="center" wrapText="1"/>
    </xf>
    <xf numFmtId="17" fontId="26" fillId="2" borderId="11" xfId="0" applyNumberFormat="1" applyFont="1" applyFill="1" applyBorder="1" applyAlignment="1">
      <alignment horizontal="center" vertical="center" wrapText="1"/>
    </xf>
    <xf numFmtId="17" fontId="27" fillId="2" borderId="7" xfId="0" applyNumberFormat="1" applyFont="1" applyFill="1" applyBorder="1" applyAlignment="1">
      <alignment horizontal="center" vertical="center" wrapText="1"/>
    </xf>
    <xf numFmtId="17" fontId="27" fillId="2" borderId="8" xfId="0" applyNumberFormat="1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17" fontId="26" fillId="2" borderId="10" xfId="0" applyNumberFormat="1" applyFont="1" applyFill="1" applyBorder="1" applyAlignment="1">
      <alignment horizontal="center" vertical="distributed" wrapText="1"/>
    </xf>
    <xf numFmtId="17" fontId="26" fillId="2" borderId="0" xfId="0" applyNumberFormat="1" applyFont="1" applyFill="1" applyAlignment="1">
      <alignment horizontal="center" vertical="center" wrapText="1"/>
    </xf>
    <xf numFmtId="17" fontId="26" fillId="2" borderId="5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5" fillId="3" borderId="0" xfId="0" applyFont="1" applyFill="1" applyAlignment="1">
      <alignment horizontal="left" vertical="center" indent="2"/>
    </xf>
    <xf numFmtId="0" fontId="6" fillId="0" borderId="0" xfId="0" applyFont="1" applyAlignment="1">
      <alignment horizontal="left" vertical="center" indent="1"/>
    </xf>
    <xf numFmtId="167" fontId="6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horizontal="left" vertical="center" indent="2"/>
    </xf>
    <xf numFmtId="164" fontId="6" fillId="0" borderId="0" xfId="0" applyNumberFormat="1" applyFont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68" fontId="6" fillId="3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8" fontId="5" fillId="3" borderId="0" xfId="0" applyNumberFormat="1" applyFont="1" applyFill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17" fontId="26" fillId="2" borderId="0" xfId="0" applyNumberFormat="1" applyFont="1" applyFill="1" applyAlignment="1">
      <alignment horizontal="center" vertical="center"/>
    </xf>
    <xf numFmtId="0" fontId="29" fillId="0" borderId="0" xfId="0" applyFont="1" applyAlignment="1">
      <alignment horizontal="left" vertical="center" indent="1"/>
    </xf>
    <xf numFmtId="4" fontId="5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3" borderId="0" xfId="0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166" fontId="5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0" fillId="4" borderId="0" xfId="0" applyFont="1" applyFill="1" applyAlignment="1">
      <alignment vertical="center" wrapText="1"/>
    </xf>
    <xf numFmtId="0" fontId="30" fillId="4" borderId="0" xfId="0" applyFont="1" applyFill="1" applyAlignment="1">
      <alignment horizontal="center" vertical="center" wrapText="1"/>
    </xf>
    <xf numFmtId="0" fontId="31" fillId="3" borderId="0" xfId="0" applyFont="1" applyFill="1" applyAlignment="1">
      <alignment horizontal="left" vertical="center" indent="1"/>
    </xf>
    <xf numFmtId="0" fontId="32" fillId="3" borderId="0" xfId="0" applyFont="1" applyFill="1" applyAlignment="1">
      <alignment horizontal="center" vertical="center"/>
    </xf>
    <xf numFmtId="166" fontId="5" fillId="4" borderId="0" xfId="0" quotePrefix="1" applyNumberFormat="1" applyFont="1" applyFill="1" applyAlignment="1">
      <alignment horizontal="center" vertical="center"/>
    </xf>
    <xf numFmtId="166" fontId="5" fillId="3" borderId="0" xfId="0" quotePrefix="1" applyNumberFormat="1" applyFont="1" applyFill="1" applyAlignment="1">
      <alignment horizontal="center" vertical="center"/>
    </xf>
    <xf numFmtId="166" fontId="5" fillId="4" borderId="0" xfId="0" quotePrefix="1" applyNumberFormat="1" applyFont="1" applyFill="1" applyAlignment="1">
      <alignment horizontal="center"/>
    </xf>
    <xf numFmtId="0" fontId="31" fillId="4" borderId="0" xfId="0" applyFont="1" applyFill="1" applyAlignment="1">
      <alignment horizontal="left" vertical="center" indent="1"/>
    </xf>
    <xf numFmtId="0" fontId="32" fillId="4" borderId="0" xfId="0" applyFont="1" applyFill="1" applyAlignment="1">
      <alignment horizontal="center" vertical="center"/>
    </xf>
    <xf numFmtId="166" fontId="5" fillId="4" borderId="0" xfId="0" applyNumberFormat="1" applyFont="1" applyFill="1" applyAlignment="1">
      <alignment horizontal="center" vertical="center"/>
    </xf>
  </cellXfs>
  <cellStyles count="229"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67" xfId="228" xr:uid="{51887B46-80E4-439D-9894-976879C6BB2D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EBBD-30D0-4363-A00E-32B53957960E}">
  <sheetPr>
    <tabColor theme="3"/>
    <pageSetUpPr fitToPage="1"/>
  </sheetPr>
  <dimension ref="A1:R124"/>
  <sheetViews>
    <sheetView showGridLines="0" zoomScale="75" zoomScaleNormal="85" zoomScaleSheetLayoutView="100" workbookViewId="0">
      <pane xSplit="1" ySplit="1" topLeftCell="B2" activePane="bottomRight" state="frozen"/>
      <selection activeCell="E4" sqref="E4:E5"/>
      <selection pane="topRight" activeCell="E4" sqref="E4:E5"/>
      <selection pane="bottomLeft" activeCell="E4" sqref="E4:E5"/>
      <selection pane="bottomRight" sqref="A1:XFD1048576"/>
    </sheetView>
  </sheetViews>
  <sheetFormatPr baseColWidth="10" defaultColWidth="11.42578125" defaultRowHeight="15" x14ac:dyDescent="0.3"/>
  <cols>
    <col min="1" max="1" width="64.85546875" style="2" customWidth="1"/>
    <col min="2" max="13" width="15.5703125" style="1" customWidth="1"/>
    <col min="14" max="14" width="15.5703125" style="2" customWidth="1"/>
    <col min="15" max="16" width="11.42578125" style="9"/>
    <col min="17" max="18" width="11.42578125" style="10"/>
    <col min="19" max="16384" width="11.42578125" style="9"/>
  </cols>
  <sheetData>
    <row r="1" spans="1:18" s="2" customFormat="1" ht="14.1" customHeight="1" x14ac:dyDescent="0.3">
      <c r="A1" s="35" t="s">
        <v>122</v>
      </c>
      <c r="B1" s="3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Q1"/>
      <c r="R1"/>
    </row>
    <row r="2" spans="1:18" s="2" customFormat="1" ht="8.1" customHeigh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Q2"/>
      <c r="R2"/>
    </row>
    <row r="3" spans="1:18" s="3" customFormat="1" ht="23.1" customHeight="1" x14ac:dyDescent="0.3">
      <c r="A3" s="37" t="s">
        <v>9</v>
      </c>
      <c r="B3" s="38" t="s">
        <v>10</v>
      </c>
      <c r="C3" s="38"/>
      <c r="D3" s="38"/>
      <c r="E3" s="38"/>
      <c r="F3" s="39"/>
      <c r="G3" s="38" t="s">
        <v>132</v>
      </c>
      <c r="H3" s="38"/>
      <c r="I3" s="38"/>
      <c r="J3" s="38"/>
      <c r="K3" s="38"/>
      <c r="L3" s="39"/>
      <c r="M3" s="38" t="s">
        <v>133</v>
      </c>
      <c r="N3" s="38"/>
      <c r="Q3"/>
      <c r="R3"/>
    </row>
    <row r="4" spans="1:18" s="3" customFormat="1" ht="23.1" customHeight="1" x14ac:dyDescent="0.3">
      <c r="A4" s="37"/>
      <c r="B4" s="40">
        <v>45473</v>
      </c>
      <c r="C4" s="41">
        <v>45443</v>
      </c>
      <c r="D4" s="41">
        <v>45412</v>
      </c>
      <c r="E4" s="41">
        <v>45291</v>
      </c>
      <c r="F4" s="42">
        <v>45107</v>
      </c>
      <c r="G4" s="43" t="s">
        <v>11</v>
      </c>
      <c r="H4" s="44"/>
      <c r="I4" s="38" t="s">
        <v>118</v>
      </c>
      <c r="J4" s="38"/>
      <c r="K4" s="38" t="s">
        <v>12</v>
      </c>
      <c r="L4" s="39"/>
      <c r="M4" s="40">
        <v>45473</v>
      </c>
      <c r="N4" s="41">
        <v>45291</v>
      </c>
      <c r="Q4"/>
      <c r="R4"/>
    </row>
    <row r="5" spans="1:18" s="3" customFormat="1" ht="23.1" customHeight="1" x14ac:dyDescent="0.3">
      <c r="A5" s="37"/>
      <c r="B5" s="40"/>
      <c r="C5" s="41"/>
      <c r="D5" s="41"/>
      <c r="E5" s="41"/>
      <c r="F5" s="42"/>
      <c r="G5" s="45" t="s">
        <v>13</v>
      </c>
      <c r="H5" s="45" t="s">
        <v>14</v>
      </c>
      <c r="I5" s="45" t="s">
        <v>13</v>
      </c>
      <c r="J5" s="45" t="s">
        <v>14</v>
      </c>
      <c r="K5" s="45" t="s">
        <v>15</v>
      </c>
      <c r="L5" s="46" t="s">
        <v>16</v>
      </c>
      <c r="M5" s="40"/>
      <c r="N5" s="41"/>
      <c r="Q5"/>
      <c r="R5"/>
    </row>
    <row r="6" spans="1:18" s="2" customFormat="1" ht="17.100000000000001" customHeight="1" x14ac:dyDescent="0.3">
      <c r="A6" s="47" t="s">
        <v>17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Q6"/>
      <c r="R6"/>
    </row>
    <row r="7" spans="1:18" ht="20.100000000000001" customHeight="1" x14ac:dyDescent="0.3">
      <c r="A7" s="48" t="s">
        <v>134</v>
      </c>
      <c r="B7" s="49">
        <v>70939073.766666681</v>
      </c>
      <c r="C7" s="49">
        <v>67711070.419354841</v>
      </c>
      <c r="D7" s="49">
        <v>61089792.733333334</v>
      </c>
      <c r="E7" s="49">
        <v>39810833.258064516</v>
      </c>
      <c r="F7" s="49">
        <v>26468181.83333334</v>
      </c>
      <c r="G7" s="50">
        <v>4.7673199187663995E-2</v>
      </c>
      <c r="H7" s="50">
        <v>4.2743271025726948E-3</v>
      </c>
      <c r="I7" s="50">
        <v>0.78190376741980128</v>
      </c>
      <c r="J7" s="50">
        <v>7.3161033275843224E-2</v>
      </c>
      <c r="K7" s="50">
        <v>1.6801642142766244</v>
      </c>
      <c r="L7" s="50">
        <v>-0.26979811716700197</v>
      </c>
      <c r="M7" s="51">
        <v>0.12191264691767545</v>
      </c>
      <c r="N7" s="51">
        <v>0.1401045226333722</v>
      </c>
      <c r="P7" s="27"/>
    </row>
    <row r="8" spans="1:18" ht="17.100000000000001" customHeight="1" x14ac:dyDescent="0.3">
      <c r="A8" s="52" t="s">
        <v>18</v>
      </c>
      <c r="B8" s="53">
        <v>52921267.833333343</v>
      </c>
      <c r="C8" s="53">
        <v>49957383.096774191</v>
      </c>
      <c r="D8" s="53">
        <v>45365363.366666667</v>
      </c>
      <c r="E8" s="53">
        <v>32826535.064516131</v>
      </c>
      <c r="F8" s="53">
        <v>21815165.166666672</v>
      </c>
      <c r="G8" s="54">
        <v>5.9328262467585713E-2</v>
      </c>
      <c r="H8" s="54">
        <v>1.2932682015571295E-2</v>
      </c>
      <c r="I8" s="54">
        <v>0.61214906566665417</v>
      </c>
      <c r="J8" s="54">
        <v>-2.5474321155054991E-2</v>
      </c>
      <c r="K8" s="54">
        <v>1.4258935208153476</v>
      </c>
      <c r="L8" s="54">
        <v>-0.33907332729243389</v>
      </c>
      <c r="M8" s="55">
        <v>9.1012796399347881E-2</v>
      </c>
      <c r="N8" s="55">
        <v>0.11518010237181527</v>
      </c>
      <c r="P8" s="27"/>
    </row>
    <row r="9" spans="1:18" ht="17.100000000000001" customHeight="1" x14ac:dyDescent="0.3">
      <c r="A9" s="56" t="s">
        <v>19</v>
      </c>
      <c r="B9" s="57">
        <v>29006523</v>
      </c>
      <c r="C9" s="57">
        <v>26038379.903225809</v>
      </c>
      <c r="D9" s="57">
        <v>22947529.56666667</v>
      </c>
      <c r="E9" s="57">
        <v>19224472.516129032</v>
      </c>
      <c r="F9" s="57">
        <v>10143383.9</v>
      </c>
      <c r="G9" s="50">
        <v>0.11399108192620222</v>
      </c>
      <c r="H9" s="50">
        <v>5.5928382672044474E-2</v>
      </c>
      <c r="I9" s="50">
        <v>0.50883323199968067</v>
      </c>
      <c r="J9" s="50">
        <v>-4.8188473680505051E-2</v>
      </c>
      <c r="K9" s="50">
        <v>1.8596495297787161</v>
      </c>
      <c r="L9" s="50">
        <v>-0.22089793611750785</v>
      </c>
      <c r="M9" s="51">
        <v>5.0047476555085756E-2</v>
      </c>
      <c r="N9" s="51">
        <v>6.4848437164634162E-2</v>
      </c>
      <c r="P9" s="27"/>
    </row>
    <row r="10" spans="1:18" ht="16.5" customHeight="1" x14ac:dyDescent="0.3">
      <c r="A10" s="58" t="s">
        <v>135</v>
      </c>
      <c r="B10" s="53">
        <v>20054306.265000001</v>
      </c>
      <c r="C10" s="53">
        <v>16767047.671225809</v>
      </c>
      <c r="D10" s="53">
        <v>14659775.17966667</v>
      </c>
      <c r="E10" s="53">
        <v>12676206.600129031</v>
      </c>
      <c r="F10" s="53">
        <v>7158308.9590000007</v>
      </c>
      <c r="G10" s="54">
        <v>0.19605470552907822</v>
      </c>
      <c r="H10" s="54">
        <v>0.12192649286982804</v>
      </c>
      <c r="I10" s="54">
        <v>0.58204318512731312</v>
      </c>
      <c r="J10" s="54">
        <v>3.1556219914208983E-2</v>
      </c>
      <c r="K10" s="54">
        <v>1.8015424285069614</v>
      </c>
      <c r="L10" s="54">
        <v>-0.23672902382795058</v>
      </c>
      <c r="M10" s="55">
        <v>3.4694766022921923E-2</v>
      </c>
      <c r="N10" s="55">
        <v>4.1480057529071523E-2</v>
      </c>
      <c r="P10" s="27"/>
    </row>
    <row r="11" spans="1:18" ht="17.100000000000001" customHeight="1" x14ac:dyDescent="0.3">
      <c r="A11" s="59" t="s">
        <v>20</v>
      </c>
      <c r="B11" s="57">
        <v>8952216.7349999994</v>
      </c>
      <c r="C11" s="57">
        <v>9271332.2320000008</v>
      </c>
      <c r="D11" s="57">
        <v>8287754.3870000001</v>
      </c>
      <c r="E11" s="57">
        <v>6548265.9160000002</v>
      </c>
      <c r="F11" s="57">
        <v>2985074.9410000001</v>
      </c>
      <c r="G11" s="50">
        <v>-3.4419594618621763E-2</v>
      </c>
      <c r="H11" s="50">
        <v>-6.7972581678206301E-2</v>
      </c>
      <c r="I11" s="50">
        <v>0.36711258367290767</v>
      </c>
      <c r="J11" s="50">
        <v>-0.18973934411026294</v>
      </c>
      <c r="K11" s="50">
        <v>1.9989922906260458</v>
      </c>
      <c r="L11" s="50">
        <v>-0.18293446142148817</v>
      </c>
      <c r="M11" s="51">
        <v>1.5352710532163832E-2</v>
      </c>
      <c r="N11" s="51">
        <v>2.3368379635562642E-2</v>
      </c>
      <c r="P11" s="27"/>
    </row>
    <row r="12" spans="1:18" ht="17.100000000000001" customHeight="1" x14ac:dyDescent="0.3">
      <c r="A12" s="60" t="s">
        <v>63</v>
      </c>
      <c r="B12" s="53">
        <v>23914744.833333332</v>
      </c>
      <c r="C12" s="53">
        <v>23919003.193548385</v>
      </c>
      <c r="D12" s="53">
        <v>22417833.800000004</v>
      </c>
      <c r="E12" s="53">
        <v>13602062.548387093</v>
      </c>
      <c r="F12" s="53">
        <v>11671781.266666668</v>
      </c>
      <c r="G12" s="54">
        <v>-1.7803251166426115E-4</v>
      </c>
      <c r="H12" s="54">
        <v>-3.5068600441589326E-2</v>
      </c>
      <c r="I12" s="54">
        <v>0.75817047953283345</v>
      </c>
      <c r="J12" s="54">
        <v>3.7910982728801557E-3</v>
      </c>
      <c r="K12" s="54">
        <v>1.0489370291432065</v>
      </c>
      <c r="L12" s="54">
        <v>-0.44177387769113774</v>
      </c>
      <c r="M12" s="55">
        <v>4.0965319844262126E-2</v>
      </c>
      <c r="N12" s="55">
        <v>5.0331665207181096E-2</v>
      </c>
      <c r="P12" s="27"/>
    </row>
    <row r="13" spans="1:18" ht="17.100000000000001" customHeight="1" x14ac:dyDescent="0.3">
      <c r="A13" s="59" t="s">
        <v>21</v>
      </c>
      <c r="B13" s="57">
        <v>23174769.399999999</v>
      </c>
      <c r="C13" s="57">
        <v>23266346.096774191</v>
      </c>
      <c r="D13" s="57">
        <v>21836342.866666671</v>
      </c>
      <c r="E13" s="57">
        <v>13155777.38709677</v>
      </c>
      <c r="F13" s="57">
        <v>11369510.5</v>
      </c>
      <c r="G13" s="50">
        <v>-3.9360154101244493E-3</v>
      </c>
      <c r="H13" s="50">
        <v>-3.8703902888301833E-2</v>
      </c>
      <c r="I13" s="50">
        <v>0.76156594309127557</v>
      </c>
      <c r="J13" s="50">
        <v>4.4799621108166932E-3</v>
      </c>
      <c r="K13" s="50">
        <v>1.0383260475461982</v>
      </c>
      <c r="L13" s="50">
        <v>-0.44466480456030832</v>
      </c>
      <c r="M13" s="51">
        <v>3.9696290176508088E-2</v>
      </c>
      <c r="N13" s="51">
        <v>4.8739035767794932E-2</v>
      </c>
      <c r="P13" s="27"/>
    </row>
    <row r="14" spans="1:18" ht="17.100000000000001" customHeight="1" x14ac:dyDescent="0.3">
      <c r="A14" s="61" t="s">
        <v>70</v>
      </c>
      <c r="B14" s="53">
        <v>22107359.843999997</v>
      </c>
      <c r="C14" s="53">
        <v>22257096.378774192</v>
      </c>
      <c r="D14" s="53">
        <v>20928643.60166667</v>
      </c>
      <c r="E14" s="53">
        <v>12745320.220903222</v>
      </c>
      <c r="F14" s="53">
        <v>10991665.243966667</v>
      </c>
      <c r="G14" s="54">
        <v>-6.727586214569925E-3</v>
      </c>
      <c r="H14" s="54">
        <v>-4.139803314563606E-2</v>
      </c>
      <c r="I14" s="54">
        <v>0.73454722681211027</v>
      </c>
      <c r="J14" s="54">
        <v>-1.0926647679080137E-2</v>
      </c>
      <c r="K14" s="54">
        <v>1.0112839459093554</v>
      </c>
      <c r="L14" s="54">
        <v>-0.45203233578313429</v>
      </c>
      <c r="M14" s="55">
        <v>3.7867913861697654E-2</v>
      </c>
      <c r="N14" s="55">
        <v>4.7218389293199194E-2</v>
      </c>
      <c r="P14" s="27"/>
    </row>
    <row r="15" spans="1:18" s="10" customFormat="1" ht="17.100000000000001" customHeight="1" x14ac:dyDescent="0.3">
      <c r="A15" s="62" t="s">
        <v>22</v>
      </c>
      <c r="B15" s="57">
        <v>1067409.5559999999</v>
      </c>
      <c r="C15" s="57">
        <v>1009249.718</v>
      </c>
      <c r="D15" s="57">
        <v>907699.26500000001</v>
      </c>
      <c r="E15" s="57">
        <v>374267.087</v>
      </c>
      <c r="F15" s="57">
        <v>324014.35200000001</v>
      </c>
      <c r="G15" s="50">
        <v>5.7626806292553123E-2</v>
      </c>
      <c r="H15" s="50">
        <v>2.0710051582037314E-2</v>
      </c>
      <c r="I15" s="50">
        <v>1.8519995294162745</v>
      </c>
      <c r="J15" s="50">
        <v>0.62626689649828648</v>
      </c>
      <c r="K15" s="50">
        <v>2.2943280117418992</v>
      </c>
      <c r="L15" s="50">
        <v>-0.10247122022235056</v>
      </c>
      <c r="M15" s="51">
        <v>1.828376314810436E-3</v>
      </c>
      <c r="N15" s="51">
        <v>1.3865708124472114E-3</v>
      </c>
      <c r="O15" s="9"/>
      <c r="P15" s="27"/>
    </row>
    <row r="16" spans="1:18" s="10" customFormat="1" ht="17.100000000000001" customHeight="1" x14ac:dyDescent="0.3">
      <c r="A16" s="63" t="s">
        <v>23</v>
      </c>
      <c r="B16" s="53">
        <v>103961.93399999999</v>
      </c>
      <c r="C16" s="53">
        <v>122002.599</v>
      </c>
      <c r="D16" s="53">
        <v>125423.716</v>
      </c>
      <c r="E16" s="53">
        <v>146695.19399999999</v>
      </c>
      <c r="F16" s="53">
        <v>141365.30100000001</v>
      </c>
      <c r="G16" s="54">
        <v>-0.14787115313830324</v>
      </c>
      <c r="H16" s="54">
        <v>-0.17761494502612563</v>
      </c>
      <c r="I16" s="54">
        <v>-0.29130647592994763</v>
      </c>
      <c r="J16" s="54">
        <v>-0.59588884708065581</v>
      </c>
      <c r="K16" s="54">
        <v>-0.26458661874882583</v>
      </c>
      <c r="L16" s="54">
        <v>-0.79963905465578911</v>
      </c>
      <c r="M16" s="55">
        <v>1.78077418081018E-4</v>
      </c>
      <c r="N16" s="55">
        <v>5.4347090992449805E-4</v>
      </c>
      <c r="O16" s="9"/>
      <c r="P16" s="27"/>
    </row>
    <row r="17" spans="1:16" s="10" customFormat="1" ht="17.100000000000001" customHeight="1" x14ac:dyDescent="0.3">
      <c r="A17" s="64" t="s">
        <v>24</v>
      </c>
      <c r="B17" s="57">
        <v>963447.62199999997</v>
      </c>
      <c r="C17" s="57">
        <v>887247.11899999995</v>
      </c>
      <c r="D17" s="57">
        <v>782275.549</v>
      </c>
      <c r="E17" s="57">
        <v>227571.89300000001</v>
      </c>
      <c r="F17" s="57">
        <v>182649.05100000001</v>
      </c>
      <c r="G17" s="50">
        <v>8.5884193217650839E-2</v>
      </c>
      <c r="H17" s="50">
        <v>4.7981106640669902E-2</v>
      </c>
      <c r="I17" s="50">
        <v>3.2335967298035344</v>
      </c>
      <c r="J17" s="50">
        <v>1.4140811188044098</v>
      </c>
      <c r="K17" s="50">
        <v>4.2748569824214417</v>
      </c>
      <c r="L17" s="50">
        <v>0.43711735263150597</v>
      </c>
      <c r="M17" s="51">
        <v>1.6502988967294183E-3</v>
      </c>
      <c r="N17" s="51">
        <v>8.4309990252271329E-4</v>
      </c>
      <c r="O17" s="9"/>
      <c r="P17" s="27"/>
    </row>
    <row r="18" spans="1:16" s="10" customFormat="1" ht="17.100000000000001" customHeight="1" x14ac:dyDescent="0.3">
      <c r="A18" s="61" t="s">
        <v>71</v>
      </c>
      <c r="B18" s="53">
        <v>0</v>
      </c>
      <c r="C18" s="53">
        <v>0</v>
      </c>
      <c r="D18" s="53">
        <v>0</v>
      </c>
      <c r="E18" s="53">
        <v>36190.079193548379</v>
      </c>
      <c r="F18" s="53">
        <v>53830.90403333334</v>
      </c>
      <c r="G18" s="54" t="s">
        <v>36</v>
      </c>
      <c r="H18" s="54" t="s">
        <v>36</v>
      </c>
      <c r="I18" s="54" t="s">
        <v>36</v>
      </c>
      <c r="J18" s="54" t="s">
        <v>36</v>
      </c>
      <c r="K18" s="54" t="s">
        <v>36</v>
      </c>
      <c r="L18" s="54" t="s">
        <v>36</v>
      </c>
      <c r="M18" s="55">
        <v>0</v>
      </c>
      <c r="N18" s="55">
        <v>1.2914923133612022E-4</v>
      </c>
      <c r="O18" s="9"/>
      <c r="P18" s="27"/>
    </row>
    <row r="19" spans="1:16" s="10" customFormat="1" ht="17.100000000000001" customHeight="1" x14ac:dyDescent="0.3">
      <c r="A19" s="59" t="s">
        <v>25</v>
      </c>
      <c r="B19" s="57">
        <v>739975.43333333335</v>
      </c>
      <c r="C19" s="57">
        <v>652657.09677419357</v>
      </c>
      <c r="D19" s="57">
        <v>581490.93333333335</v>
      </c>
      <c r="E19" s="57">
        <v>446285.16129032261</v>
      </c>
      <c r="F19" s="57">
        <v>302270.76666666672</v>
      </c>
      <c r="G19" s="50">
        <v>0.13378899423712265</v>
      </c>
      <c r="H19" s="50">
        <v>9.4390921078303602E-2</v>
      </c>
      <c r="I19" s="50">
        <v>0.65807760937844839</v>
      </c>
      <c r="J19" s="50">
        <v>-1.729011397022906E-2</v>
      </c>
      <c r="K19" s="50">
        <v>1.4480549061806944</v>
      </c>
      <c r="L19" s="50">
        <v>-0.33303553108809525</v>
      </c>
      <c r="M19" s="51">
        <v>1.2690296677540351E-3</v>
      </c>
      <c r="N19" s="51">
        <v>1.5926294393861576E-3</v>
      </c>
      <c r="O19" s="9"/>
      <c r="P19" s="27"/>
    </row>
    <row r="20" spans="1:16" s="10" customFormat="1" ht="17.100000000000001" customHeight="1" x14ac:dyDescent="0.3">
      <c r="A20" s="60" t="s">
        <v>136</v>
      </c>
      <c r="B20" s="53">
        <v>18017805.93333333</v>
      </c>
      <c r="C20" s="53">
        <v>17753687.32258065</v>
      </c>
      <c r="D20" s="53">
        <v>15724429.366666671</v>
      </c>
      <c r="E20" s="53">
        <v>6984298.1935483869</v>
      </c>
      <c r="F20" s="53">
        <v>4653016.666666667</v>
      </c>
      <c r="G20" s="54">
        <v>1.4876831271932511E-2</v>
      </c>
      <c r="H20" s="54">
        <v>-2.0389159003926127E-2</v>
      </c>
      <c r="I20" s="54">
        <v>1.5797589727736621</v>
      </c>
      <c r="J20" s="54">
        <v>0.52897224579796354</v>
      </c>
      <c r="K20" s="54">
        <v>2.872284847464547</v>
      </c>
      <c r="L20" s="54">
        <v>5.4991209651478634E-2</v>
      </c>
      <c r="M20" s="55">
        <v>3.0899850518327582E-2</v>
      </c>
      <c r="N20" s="55">
        <v>2.4924420261556935E-2</v>
      </c>
      <c r="O20" s="9"/>
      <c r="P20" s="27"/>
    </row>
    <row r="21" spans="1:16" s="10" customFormat="1" ht="20.100000000000001" customHeight="1" x14ac:dyDescent="0.3">
      <c r="A21" s="48" t="s">
        <v>26</v>
      </c>
      <c r="B21" s="49"/>
      <c r="C21" s="49"/>
      <c r="D21" s="49"/>
      <c r="E21" s="49"/>
      <c r="F21" s="49"/>
      <c r="G21" s="50"/>
      <c r="H21" s="50"/>
      <c r="I21" s="50"/>
      <c r="J21" s="50"/>
      <c r="K21" s="50" t="s">
        <v>69</v>
      </c>
      <c r="L21" s="50"/>
      <c r="M21" s="51"/>
      <c r="N21" s="51"/>
      <c r="O21" s="9"/>
      <c r="P21" s="27"/>
    </row>
    <row r="22" spans="1:16" s="10" customFormat="1" ht="17.100000000000001" customHeight="1" x14ac:dyDescent="0.3">
      <c r="A22" s="52" t="s">
        <v>27</v>
      </c>
      <c r="B22" s="53">
        <v>46839570.80707936</v>
      </c>
      <c r="C22" s="53">
        <v>41700880.458598331</v>
      </c>
      <c r="D22" s="53">
        <v>36878935.297753729</v>
      </c>
      <c r="E22" s="53">
        <v>28769481.3582807</v>
      </c>
      <c r="F22" s="53">
        <v>15746614.115476491</v>
      </c>
      <c r="G22" s="54">
        <v>0.12322738253890941</v>
      </c>
      <c r="H22" s="54">
        <v>6.4419540676620368E-2</v>
      </c>
      <c r="I22" s="54">
        <v>0.62809924251893268</v>
      </c>
      <c r="J22" s="54">
        <v>2.2249543918238857E-2</v>
      </c>
      <c r="K22" s="54">
        <v>1.9745804694002942</v>
      </c>
      <c r="L22" s="54">
        <v>-0.1895853814388041</v>
      </c>
      <c r="M22" s="55">
        <v>8.1696985789049992E-2</v>
      </c>
      <c r="N22" s="55">
        <v>9.8563790545287744E-2</v>
      </c>
      <c r="O22" s="9"/>
      <c r="P22" s="27"/>
    </row>
    <row r="23" spans="1:16" s="10" customFormat="1" ht="17.100000000000001" customHeight="1" x14ac:dyDescent="0.3">
      <c r="A23" s="65" t="s">
        <v>28</v>
      </c>
      <c r="B23" s="57">
        <v>81354739.340412691</v>
      </c>
      <c r="C23" s="57">
        <v>76652503.845695093</v>
      </c>
      <c r="D23" s="57">
        <v>69166557.764420405</v>
      </c>
      <c r="E23" s="57">
        <v>46163215.229248442</v>
      </c>
      <c r="F23" s="57">
        <v>30717579.382143158</v>
      </c>
      <c r="G23" s="50">
        <v>6.1344838835055038E-2</v>
      </c>
      <c r="H23" s="50">
        <v>1.7404297069155694E-2</v>
      </c>
      <c r="I23" s="50">
        <v>0.76232827233548783</v>
      </c>
      <c r="J23" s="50">
        <v>7.5497245474020591E-2</v>
      </c>
      <c r="K23" s="50">
        <v>1.6484749442108089</v>
      </c>
      <c r="L23" s="50">
        <v>-0.27843175407044352</v>
      </c>
      <c r="M23" s="51">
        <v>0.14091517752794311</v>
      </c>
      <c r="N23" s="51">
        <v>0.16159084752154212</v>
      </c>
      <c r="O23" s="9"/>
      <c r="P23" s="27"/>
    </row>
    <row r="24" spans="1:16" s="10" customFormat="1" ht="17.100000000000001" customHeight="1" x14ac:dyDescent="0.3">
      <c r="A24" s="66" t="s">
        <v>29</v>
      </c>
      <c r="B24" s="53"/>
      <c r="C24" s="53"/>
      <c r="D24" s="53"/>
      <c r="E24" s="53"/>
      <c r="F24" s="53"/>
      <c r="G24" s="67"/>
      <c r="H24" s="54"/>
      <c r="I24" s="54"/>
      <c r="J24" s="54"/>
      <c r="K24" s="54" t="s">
        <v>69</v>
      </c>
      <c r="L24" s="54"/>
      <c r="M24" s="55"/>
      <c r="N24" s="55"/>
      <c r="O24" s="9"/>
      <c r="P24" s="27"/>
    </row>
    <row r="25" spans="1:16" s="10" customFormat="1" ht="17.100000000000001" customHeight="1" x14ac:dyDescent="0.3">
      <c r="A25" s="68" t="s">
        <v>30</v>
      </c>
      <c r="B25" s="57">
        <v>39111552.773746029</v>
      </c>
      <c r="C25" s="57">
        <v>34631781.006985433</v>
      </c>
      <c r="D25" s="57">
        <v>30577541.131087068</v>
      </c>
      <c r="E25" s="57">
        <v>25255858.229248442</v>
      </c>
      <c r="F25" s="57">
        <v>14166140.248809829</v>
      </c>
      <c r="G25" s="50">
        <v>0.12935435708192422</v>
      </c>
      <c r="H25" s="50">
        <v>6.6932860991754106E-2</v>
      </c>
      <c r="I25" s="50">
        <v>0.54861309478097664</v>
      </c>
      <c r="J25" s="50">
        <v>-4.3006375186325108E-2</v>
      </c>
      <c r="K25" s="50">
        <v>1.7609180826112456</v>
      </c>
      <c r="L25" s="50">
        <v>-0.24779699261280985</v>
      </c>
      <c r="M25" s="51">
        <v>6.7464161042737419E-2</v>
      </c>
      <c r="N25" s="51">
        <v>8.6942548932943911E-2</v>
      </c>
      <c r="O25" s="9"/>
      <c r="P25" s="27"/>
    </row>
    <row r="26" spans="1:16" s="10" customFormat="1" ht="20.100000000000001" customHeight="1" x14ac:dyDescent="0.3">
      <c r="A26" s="52" t="s">
        <v>137</v>
      </c>
      <c r="B26" s="53">
        <v>30159336.038746029</v>
      </c>
      <c r="C26" s="53">
        <v>25360448.774985433</v>
      </c>
      <c r="D26" s="53">
        <v>22289786.74408707</v>
      </c>
      <c r="E26" s="53">
        <v>18707592.313248441</v>
      </c>
      <c r="F26" s="53">
        <v>11181065.30780983</v>
      </c>
      <c r="G26" s="54">
        <v>0.18922722173962603</v>
      </c>
      <c r="H26" s="54">
        <v>0.11517531733332986</v>
      </c>
      <c r="I26" s="54">
        <v>0.61214417834985824</v>
      </c>
      <c r="J26" s="54">
        <v>2.4110863623103551E-2</v>
      </c>
      <c r="K26" s="54">
        <v>1.6973580073519581</v>
      </c>
      <c r="L26" s="54">
        <v>-0.26511372506528963</v>
      </c>
      <c r="M26" s="55">
        <v>5.2130076374830615E-2</v>
      </c>
      <c r="N26" s="55">
        <v>6.2778318228967664E-2</v>
      </c>
      <c r="O26" s="9"/>
      <c r="P26" s="27"/>
    </row>
    <row r="27" spans="1:16" s="10" customFormat="1" ht="17.100000000000001" customHeight="1" x14ac:dyDescent="0.3">
      <c r="A27" s="69" t="s">
        <v>31</v>
      </c>
      <c r="B27" s="70">
        <v>63026297.607079357</v>
      </c>
      <c r="C27" s="70">
        <v>58550784.200533807</v>
      </c>
      <c r="D27" s="70">
        <v>52995374.931087062</v>
      </c>
      <c r="E27" s="70">
        <v>38857920.777635537</v>
      </c>
      <c r="F27" s="70">
        <v>25837921.515476491</v>
      </c>
      <c r="G27" s="71">
        <v>7.6438146263201556E-2</v>
      </c>
      <c r="H27" s="71">
        <v>2.3419015649498887E-2</v>
      </c>
      <c r="I27" s="71">
        <v>0.62196783424793534</v>
      </c>
      <c r="J27" s="71">
        <v>-3.3189902005750227E-2</v>
      </c>
      <c r="K27" s="71">
        <v>1.4392944134197343</v>
      </c>
      <c r="L27" s="71">
        <v>-0.33542229838933868</v>
      </c>
      <c r="M27" s="72">
        <v>0.10774897867119471</v>
      </c>
      <c r="N27" s="72">
        <v>0.13744858509235405</v>
      </c>
      <c r="O27" s="9"/>
      <c r="P27" s="27"/>
    </row>
    <row r="28" spans="1:16" s="10" customFormat="1" ht="16.350000000000001" customHeight="1" x14ac:dyDescent="0.3">
      <c r="A28" s="66" t="s">
        <v>32</v>
      </c>
      <c r="B28" s="73">
        <v>26013974.266333334</v>
      </c>
      <c r="C28" s="73">
        <v>22417526.773870967</v>
      </c>
      <c r="D28" s="73">
        <v>20195601.033666667</v>
      </c>
      <c r="E28" s="73">
        <v>15601272.838709677</v>
      </c>
      <c r="F28" s="73">
        <v>9642710.933666667</v>
      </c>
      <c r="G28" s="54">
        <v>0.16043016380621666</v>
      </c>
      <c r="H28" s="54">
        <v>0.11627142676517721</v>
      </c>
      <c r="I28" s="54">
        <v>0.6674264039397988</v>
      </c>
      <c r="J28" s="54">
        <v>2.0918567263831234E-2</v>
      </c>
      <c r="K28" s="54">
        <v>1.6977863844811378</v>
      </c>
      <c r="L28" s="54">
        <v>-0.2649970151321358</v>
      </c>
      <c r="M28" s="55">
        <v>4.4779078802529987E-2</v>
      </c>
      <c r="N28" s="55">
        <v>5.4094404198762956E-2</v>
      </c>
      <c r="O28" s="9"/>
      <c r="P28" s="27"/>
    </row>
    <row r="29" spans="1:16" s="10" customFormat="1" ht="17.100000000000001" customHeight="1" x14ac:dyDescent="0.3">
      <c r="A29" s="74" t="s">
        <v>33</v>
      </c>
      <c r="B29" s="49">
        <v>25724336.033</v>
      </c>
      <c r="C29" s="49">
        <v>22205241.289999999</v>
      </c>
      <c r="D29" s="49">
        <v>20003693.666999999</v>
      </c>
      <c r="E29" s="49">
        <v>15413466</v>
      </c>
      <c r="F29" s="49">
        <v>9514566.6669999994</v>
      </c>
      <c r="G29" s="50">
        <v>0.15848036493009454</v>
      </c>
      <c r="H29" s="50">
        <v>0.11436651087882344</v>
      </c>
      <c r="I29" s="50">
        <v>0.66895207301200132</v>
      </c>
      <c r="J29" s="50">
        <v>2.2259381022719182E-2</v>
      </c>
      <c r="K29" s="50">
        <v>1.7036792040378903</v>
      </c>
      <c r="L29" s="50">
        <v>-0.26339153591835673</v>
      </c>
      <c r="M29" s="51">
        <v>4.4282360270456379E-2</v>
      </c>
      <c r="N29" s="51">
        <v>5.3424189891430204E-2</v>
      </c>
      <c r="O29" s="9"/>
      <c r="P29" s="27"/>
    </row>
    <row r="30" spans="1:16" s="10" customFormat="1" ht="17.100000000000001" customHeight="1" x14ac:dyDescent="0.3">
      <c r="A30" s="58" t="s">
        <v>3</v>
      </c>
      <c r="B30" s="53">
        <v>3840841.6</v>
      </c>
      <c r="C30" s="53">
        <v>3407129.1940000001</v>
      </c>
      <c r="D30" s="53">
        <v>3007067.3670000001</v>
      </c>
      <c r="E30" s="53">
        <v>1626278.226</v>
      </c>
      <c r="F30" s="53">
        <v>1054406.3</v>
      </c>
      <c r="G30" s="54">
        <v>0.12729555626002487</v>
      </c>
      <c r="H30" s="54">
        <v>8.0504593090569676E-2</v>
      </c>
      <c r="I30" s="54">
        <v>1.3617370869232803</v>
      </c>
      <c r="J30" s="54">
        <v>0.40694493002598153</v>
      </c>
      <c r="K30" s="54">
        <v>2.642658053162239</v>
      </c>
      <c r="L30" s="54">
        <v>-7.5698515906983399E-3</v>
      </c>
      <c r="M30" s="55">
        <v>6.5284893310932025E-3</v>
      </c>
      <c r="N30" s="55">
        <v>5.7227383375075182E-3</v>
      </c>
      <c r="O30" s="9"/>
      <c r="P30" s="27"/>
    </row>
    <row r="31" spans="1:16" s="10" customFormat="1" ht="17.100000000000001" customHeight="1" x14ac:dyDescent="0.3">
      <c r="A31" s="59" t="s">
        <v>4</v>
      </c>
      <c r="B31" s="57">
        <v>7289806.6670000004</v>
      </c>
      <c r="C31" s="57">
        <v>5956117.4840000002</v>
      </c>
      <c r="D31" s="57">
        <v>5487724.6330000004</v>
      </c>
      <c r="E31" s="57">
        <v>4741798.5480000004</v>
      </c>
      <c r="F31" s="57">
        <v>2765657.1669999999</v>
      </c>
      <c r="G31" s="50">
        <v>0.22391922029454725</v>
      </c>
      <c r="H31" s="50">
        <v>0.17423068762663041</v>
      </c>
      <c r="I31" s="50">
        <v>0.53735056291556305</v>
      </c>
      <c r="J31" s="50">
        <v>-3.7766081569634347E-2</v>
      </c>
      <c r="K31" s="50">
        <v>1.6358316402996165</v>
      </c>
      <c r="L31" s="50">
        <v>-0.28187638043774021</v>
      </c>
      <c r="M31" s="51">
        <v>1.2728747906104412E-2</v>
      </c>
      <c r="N31" s="51">
        <v>1.6314482892221309E-2</v>
      </c>
      <c r="O31" s="9"/>
      <c r="P31" s="27"/>
    </row>
    <row r="32" spans="1:16" s="10" customFormat="1" ht="17.100000000000001" customHeight="1" x14ac:dyDescent="0.3">
      <c r="A32" s="58" t="s">
        <v>5</v>
      </c>
      <c r="B32" s="53">
        <v>601384.46699999995</v>
      </c>
      <c r="C32" s="53">
        <v>589515.64500000002</v>
      </c>
      <c r="D32" s="53">
        <v>587721.16700000002</v>
      </c>
      <c r="E32" s="53">
        <v>594401.90300000005</v>
      </c>
      <c r="F32" s="53">
        <v>420761.533</v>
      </c>
      <c r="G32" s="54">
        <v>2.0133175600454134E-2</v>
      </c>
      <c r="H32" s="54">
        <v>-1.1874064974688125E-2</v>
      </c>
      <c r="I32" s="54">
        <v>1.1747210035429445E-2</v>
      </c>
      <c r="J32" s="54">
        <v>-0.37674087559857061</v>
      </c>
      <c r="K32" s="54">
        <v>0.42927625230417621</v>
      </c>
      <c r="L32" s="54">
        <v>-0.61059840849987468</v>
      </c>
      <c r="M32" s="55">
        <v>1.0525812658297863E-3</v>
      </c>
      <c r="N32" s="55">
        <v>2.0828369804617615E-3</v>
      </c>
      <c r="O32" s="9"/>
      <c r="P32" s="27"/>
    </row>
    <row r="33" spans="1:16" s="10" customFormat="1" ht="17.100000000000001" customHeight="1" x14ac:dyDescent="0.3">
      <c r="A33" s="59" t="s">
        <v>6</v>
      </c>
      <c r="B33" s="57">
        <v>1313495.6329999999</v>
      </c>
      <c r="C33" s="57">
        <v>1141015.4839999999</v>
      </c>
      <c r="D33" s="57">
        <v>1096667.0330000001</v>
      </c>
      <c r="E33" s="57">
        <v>942423.45200000005</v>
      </c>
      <c r="F33" s="57">
        <v>627691.23300000001</v>
      </c>
      <c r="G33" s="50">
        <v>0.15116372338379236</v>
      </c>
      <c r="H33" s="50">
        <v>0.10313727335181366</v>
      </c>
      <c r="I33" s="50">
        <v>0.39374251586430153</v>
      </c>
      <c r="J33" s="50">
        <v>-0.13706461966946593</v>
      </c>
      <c r="K33" s="50">
        <v>1.0925824098613783</v>
      </c>
      <c r="L33" s="50">
        <v>-0.42988283795274851</v>
      </c>
      <c r="M33" s="51">
        <v>2.287776978091256E-3</v>
      </c>
      <c r="N33" s="51">
        <v>3.2696683171093113E-3</v>
      </c>
      <c r="O33" s="9"/>
      <c r="P33" s="27"/>
    </row>
    <row r="34" spans="1:16" s="10" customFormat="1" ht="17.100000000000001" customHeight="1" x14ac:dyDescent="0.3">
      <c r="A34" s="58" t="s">
        <v>7</v>
      </c>
      <c r="B34" s="53">
        <v>3797183.4</v>
      </c>
      <c r="C34" s="53">
        <v>3133540.9029999999</v>
      </c>
      <c r="D34" s="53">
        <v>2658174.267</v>
      </c>
      <c r="E34" s="53">
        <v>1927079.129</v>
      </c>
      <c r="F34" s="53">
        <v>1397532.0330000001</v>
      </c>
      <c r="G34" s="54">
        <v>0.21178676696533305</v>
      </c>
      <c r="H34" s="54">
        <v>0.18165905428570928</v>
      </c>
      <c r="I34" s="54">
        <v>0.97043460377801649</v>
      </c>
      <c r="J34" s="54">
        <v>0.14245982957773085</v>
      </c>
      <c r="K34" s="54">
        <v>1.7170635880515803</v>
      </c>
      <c r="L34" s="54">
        <v>-0.25974500472623929</v>
      </c>
      <c r="M34" s="55">
        <v>6.4331418591723798E-3</v>
      </c>
      <c r="N34" s="55">
        <v>6.9446518530336763E-3</v>
      </c>
      <c r="O34" s="9"/>
      <c r="P34" s="27"/>
    </row>
    <row r="35" spans="1:16" s="10" customFormat="1" ht="17.100000000000001" customHeight="1" x14ac:dyDescent="0.3">
      <c r="A35" s="59" t="s">
        <v>34</v>
      </c>
      <c r="B35" s="57">
        <v>7572660.1330000004</v>
      </c>
      <c r="C35" s="57">
        <v>7046713.7419999996</v>
      </c>
      <c r="D35" s="57">
        <v>6336310.7000000002</v>
      </c>
      <c r="E35" s="57">
        <v>4857852.7419999996</v>
      </c>
      <c r="F35" s="57">
        <v>2805405.5</v>
      </c>
      <c r="G35" s="50">
        <v>7.4637116002774784E-2</v>
      </c>
      <c r="H35" s="50">
        <v>3.3920184739262726E-2</v>
      </c>
      <c r="I35" s="50">
        <v>0.55884925607734703</v>
      </c>
      <c r="J35" s="50">
        <v>-2.797202587943115E-2</v>
      </c>
      <c r="K35" s="50">
        <v>1.6993103610155469</v>
      </c>
      <c r="L35" s="50">
        <v>-0.26458181276173953</v>
      </c>
      <c r="M35" s="51">
        <v>1.3068216049438874E-2</v>
      </c>
      <c r="N35" s="51">
        <v>1.6580813376080909E-2</v>
      </c>
      <c r="O35" s="9"/>
      <c r="P35" s="27"/>
    </row>
    <row r="36" spans="1:16" s="10" customFormat="1" ht="17.100000000000001" customHeight="1" x14ac:dyDescent="0.3">
      <c r="A36" s="58" t="s">
        <v>0</v>
      </c>
      <c r="B36" s="53">
        <v>1308964.1329999999</v>
      </c>
      <c r="C36" s="53">
        <v>931208.83900000004</v>
      </c>
      <c r="D36" s="53">
        <v>830028.5</v>
      </c>
      <c r="E36" s="53">
        <v>723632</v>
      </c>
      <c r="F36" s="53">
        <v>443112.9</v>
      </c>
      <c r="G36" s="54">
        <v>0.40566119884091845</v>
      </c>
      <c r="H36" s="54">
        <v>0.33722130506968617</v>
      </c>
      <c r="I36" s="54">
        <v>0.80888094086496998</v>
      </c>
      <c r="J36" s="54">
        <v>7.3254270398370736E-2</v>
      </c>
      <c r="K36" s="54">
        <v>1.9540194677248164</v>
      </c>
      <c r="L36" s="54">
        <v>-0.19518715839575029</v>
      </c>
      <c r="M36" s="55">
        <v>2.1834068807264676E-3</v>
      </c>
      <c r="N36" s="55">
        <v>2.5089981350157184E-3</v>
      </c>
      <c r="O36" s="9"/>
      <c r="P36" s="27"/>
    </row>
    <row r="37" spans="1:16" s="10" customFormat="1" ht="17.100000000000001" customHeight="1" x14ac:dyDescent="0.3">
      <c r="A37" s="75" t="s">
        <v>35</v>
      </c>
      <c r="B37" s="76">
        <v>289638.23333333334</v>
      </c>
      <c r="C37" s="76">
        <v>212285.48387096773</v>
      </c>
      <c r="D37" s="76">
        <v>191907.36666666667</v>
      </c>
      <c r="E37" s="76">
        <v>187806.83870967742</v>
      </c>
      <c r="F37" s="76">
        <v>128144.26666666666</v>
      </c>
      <c r="G37" s="71">
        <v>0.36438077654608958</v>
      </c>
      <c r="H37" s="71">
        <v>0.31696986153097462</v>
      </c>
      <c r="I37" s="71">
        <v>0.54221345358500339</v>
      </c>
      <c r="J37" s="71">
        <v>-8.5960513166677965E-2</v>
      </c>
      <c r="K37" s="71">
        <v>1.2602512064527271</v>
      </c>
      <c r="L37" s="71">
        <v>-0.38420202842951923</v>
      </c>
      <c r="M37" s="72">
        <v>4.9671853207360853E-4</v>
      </c>
      <c r="N37" s="72">
        <v>6.7021430733275422E-4</v>
      </c>
      <c r="O37" s="9"/>
      <c r="P37" s="27"/>
    </row>
    <row r="38" spans="1:16" s="10" customFormat="1" ht="17.100000000000001" customHeight="1" x14ac:dyDescent="0.3">
      <c r="A38" s="47" t="s">
        <v>138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9"/>
      <c r="P38" s="27"/>
    </row>
    <row r="39" spans="1:16" s="10" customFormat="1" ht="19.5" customHeight="1" x14ac:dyDescent="0.3">
      <c r="A39" s="48" t="s">
        <v>64</v>
      </c>
      <c r="B39" s="49">
        <v>19607.733333333334</v>
      </c>
      <c r="C39" s="49">
        <v>19386.806451612902</v>
      </c>
      <c r="D39" s="49">
        <v>19118.066666666666</v>
      </c>
      <c r="E39" s="49">
        <v>16869.935483870966</v>
      </c>
      <c r="F39" s="49">
        <v>17600.366666666669</v>
      </c>
      <c r="G39" s="50">
        <v>1.1395733602222569E-2</v>
      </c>
      <c r="H39" s="77" t="s">
        <v>36</v>
      </c>
      <c r="I39" s="50">
        <v>0.16228857852360634</v>
      </c>
      <c r="J39" s="78" t="s">
        <v>36</v>
      </c>
      <c r="K39" s="50">
        <v>0.11405254814767107</v>
      </c>
      <c r="L39" s="78" t="s">
        <v>36</v>
      </c>
      <c r="M39" s="79">
        <v>3.0732798136009213E-2</v>
      </c>
      <c r="N39" s="79">
        <v>3.8921871919365504E-2</v>
      </c>
      <c r="O39" s="9"/>
      <c r="P39" s="27"/>
    </row>
    <row r="40" spans="1:16" s="10" customFormat="1" ht="17.100000000000001" customHeight="1" x14ac:dyDescent="0.3">
      <c r="A40" s="52" t="s">
        <v>37</v>
      </c>
      <c r="B40" s="53">
        <v>17711.266666666666</v>
      </c>
      <c r="C40" s="53">
        <v>17444.516129032258</v>
      </c>
      <c r="D40" s="53">
        <v>17135.233333333334</v>
      </c>
      <c r="E40" s="53">
        <v>14513.838709677419</v>
      </c>
      <c r="F40" s="53">
        <v>15439</v>
      </c>
      <c r="G40" s="54">
        <v>1.5291369256752674E-2</v>
      </c>
      <c r="H40" s="67" t="s">
        <v>36</v>
      </c>
      <c r="I40" s="54">
        <v>0.2203020180221027</v>
      </c>
      <c r="J40" s="80" t="s">
        <v>36</v>
      </c>
      <c r="K40" s="54">
        <v>0.14717706241768669</v>
      </c>
      <c r="L40" s="80" t="s">
        <v>36</v>
      </c>
      <c r="M40" s="81">
        <v>2.7447030939877323E-2</v>
      </c>
      <c r="N40" s="81">
        <v>3.3063309896601403E-2</v>
      </c>
      <c r="O40" s="9"/>
      <c r="P40" s="27"/>
    </row>
    <row r="41" spans="1:16" s="10" customFormat="1" ht="17.100000000000001" customHeight="1" x14ac:dyDescent="0.3">
      <c r="A41" s="59" t="s">
        <v>38</v>
      </c>
      <c r="B41" s="57">
        <v>14397.866666666667</v>
      </c>
      <c r="C41" s="57">
        <v>14256.870967741936</v>
      </c>
      <c r="D41" s="57">
        <v>13964.966666666667</v>
      </c>
      <c r="E41" s="57">
        <v>11609.451612903225</v>
      </c>
      <c r="F41" s="57">
        <v>11997.1</v>
      </c>
      <c r="G41" s="50">
        <v>9.88966648037648E-3</v>
      </c>
      <c r="H41" s="77" t="s">
        <v>36</v>
      </c>
      <c r="I41" s="50">
        <v>0.24018490681026505</v>
      </c>
      <c r="J41" s="78" t="s">
        <v>36</v>
      </c>
      <c r="K41" s="50">
        <v>0.20011224934914829</v>
      </c>
      <c r="L41" s="78" t="s">
        <v>36</v>
      </c>
      <c r="M41" s="51">
        <v>2.2311845331488125E-2</v>
      </c>
      <c r="N41" s="51">
        <v>2.648086721170078E-2</v>
      </c>
      <c r="O41" s="9"/>
      <c r="P41" s="27"/>
    </row>
    <row r="42" spans="1:16" s="10" customFormat="1" ht="17.100000000000001" customHeight="1" x14ac:dyDescent="0.3">
      <c r="A42" s="58" t="s">
        <v>39</v>
      </c>
      <c r="B42" s="53">
        <v>3313.3999999999996</v>
      </c>
      <c r="C42" s="53">
        <v>3187.645161290322</v>
      </c>
      <c r="D42" s="53">
        <v>3170.2666666666664</v>
      </c>
      <c r="E42" s="53">
        <v>2904.3870967741932</v>
      </c>
      <c r="F42" s="53">
        <v>3441.8999999999996</v>
      </c>
      <c r="G42" s="54">
        <v>3.9450701802321575E-2</v>
      </c>
      <c r="H42" s="67" t="s">
        <v>36</v>
      </c>
      <c r="I42" s="54">
        <v>0.14082589186547612</v>
      </c>
      <c r="J42" s="80" t="s">
        <v>36</v>
      </c>
      <c r="K42" s="54">
        <v>-3.7334030622621195E-2</v>
      </c>
      <c r="L42" s="80" t="s">
        <v>36</v>
      </c>
      <c r="M42" s="81">
        <v>5.1351856083891954E-3</v>
      </c>
      <c r="N42" s="81">
        <v>6.582442684900624E-3</v>
      </c>
      <c r="O42" s="9"/>
      <c r="P42" s="27"/>
    </row>
    <row r="43" spans="1:16" s="10" customFormat="1" ht="16.350000000000001" customHeight="1" x14ac:dyDescent="0.3">
      <c r="A43" s="68" t="s">
        <v>40</v>
      </c>
      <c r="B43" s="57">
        <v>1896.4666666666667</v>
      </c>
      <c r="C43" s="57">
        <v>1942.2903225806451</v>
      </c>
      <c r="D43" s="57">
        <v>1982.8333333333333</v>
      </c>
      <c r="E43" s="57">
        <v>2356.0967741935483</v>
      </c>
      <c r="F43" s="57">
        <v>2161.3666666666668</v>
      </c>
      <c r="G43" s="50">
        <v>-2.3592588286747151E-2</v>
      </c>
      <c r="H43" s="77" t="s">
        <v>36</v>
      </c>
      <c r="I43" s="50">
        <v>-0.19508116668263986</v>
      </c>
      <c r="J43" s="50" t="s">
        <v>36</v>
      </c>
      <c r="K43" s="50">
        <v>-0.1225613423605435</v>
      </c>
      <c r="L43" s="50" t="s">
        <v>36</v>
      </c>
      <c r="M43" s="51">
        <v>3.2857671961318904E-3</v>
      </c>
      <c r="N43" s="51">
        <v>5.8585620227640973E-3</v>
      </c>
      <c r="O43" s="9"/>
      <c r="P43" s="27"/>
    </row>
    <row r="44" spans="1:16" s="10" customFormat="1" ht="17.100000000000001" customHeight="1" x14ac:dyDescent="0.3">
      <c r="A44" s="66" t="s">
        <v>41</v>
      </c>
      <c r="B44" s="73">
        <v>6585.833333333333</v>
      </c>
      <c r="C44" s="73">
        <v>6345.354838709678</v>
      </c>
      <c r="D44" s="73">
        <v>5527.4000000000005</v>
      </c>
      <c r="E44" s="73">
        <v>3675.8709677419356</v>
      </c>
      <c r="F44" s="73">
        <v>4045.0333333333333</v>
      </c>
      <c r="G44" s="54">
        <v>3.7898352532883095E-2</v>
      </c>
      <c r="H44" s="67" t="s">
        <v>36</v>
      </c>
      <c r="I44" s="54">
        <v>0.79163887718805559</v>
      </c>
      <c r="J44" s="54" t="s">
        <v>36</v>
      </c>
      <c r="K44" s="54">
        <v>0.62812832197509705</v>
      </c>
      <c r="L44" s="54" t="s">
        <v>36</v>
      </c>
      <c r="M44" s="81">
        <v>1.020592663722095E-2</v>
      </c>
      <c r="N44" s="81">
        <v>8.225560025152321E-3</v>
      </c>
      <c r="O44" s="9"/>
      <c r="P44" s="27"/>
    </row>
    <row r="45" spans="1:16" s="10" customFormat="1" ht="17.100000000000001" customHeight="1" x14ac:dyDescent="0.3">
      <c r="A45" s="68" t="s">
        <v>42</v>
      </c>
      <c r="B45" s="57">
        <v>6409.5666666666666</v>
      </c>
      <c r="C45" s="57">
        <v>6172.5806451612907</v>
      </c>
      <c r="D45" s="57">
        <v>5337.3</v>
      </c>
      <c r="E45" s="57">
        <v>3482.1290322580644</v>
      </c>
      <c r="F45" s="57">
        <v>3853</v>
      </c>
      <c r="G45" s="50">
        <v>3.8393345527393041E-2</v>
      </c>
      <c r="H45" s="77" t="s">
        <v>36</v>
      </c>
      <c r="I45" s="50">
        <v>0.84070337637954795</v>
      </c>
      <c r="J45" s="50" t="s">
        <v>36</v>
      </c>
      <c r="K45" s="50">
        <v>0.66352625659659137</v>
      </c>
      <c r="L45" s="50" t="s">
        <v>36</v>
      </c>
      <c r="M45" s="79">
        <v>9.9327545342671325E-3</v>
      </c>
      <c r="N45" s="79">
        <v>7.7878461563993789E-3</v>
      </c>
      <c r="O45" s="9"/>
      <c r="P45" s="27"/>
    </row>
    <row r="46" spans="1:16" s="10" customFormat="1" ht="17.100000000000001" customHeight="1" x14ac:dyDescent="0.3">
      <c r="A46" s="58" t="s">
        <v>4</v>
      </c>
      <c r="B46" s="53">
        <v>4594.7666666666664</v>
      </c>
      <c r="C46" s="53">
        <v>4358</v>
      </c>
      <c r="D46" s="53">
        <v>3673.0333333333333</v>
      </c>
      <c r="E46" s="53">
        <v>2220.4516129032259</v>
      </c>
      <c r="F46" s="53">
        <v>2671.3666666666668</v>
      </c>
      <c r="G46" s="54">
        <v>5.4329202998317117E-2</v>
      </c>
      <c r="H46" s="67" t="s">
        <v>36</v>
      </c>
      <c r="I46" s="54">
        <v>1.0692937598667323</v>
      </c>
      <c r="J46" s="54" t="s">
        <v>36</v>
      </c>
      <c r="K46" s="54">
        <v>0.7200059894436055</v>
      </c>
      <c r="L46" s="54" t="s">
        <v>36</v>
      </c>
      <c r="M46" s="81">
        <v>7.1204393132968079E-3</v>
      </c>
      <c r="N46" s="81">
        <v>5.0056929327350888E-3</v>
      </c>
      <c r="O46" s="9"/>
      <c r="P46" s="27"/>
    </row>
    <row r="47" spans="1:16" s="10" customFormat="1" ht="17.100000000000001" customHeight="1" x14ac:dyDescent="0.3">
      <c r="A47" s="59" t="s">
        <v>8</v>
      </c>
      <c r="B47" s="57">
        <v>398.1</v>
      </c>
      <c r="C47" s="57">
        <v>386.54838709677421</v>
      </c>
      <c r="D47" s="57">
        <v>365.93333333333334</v>
      </c>
      <c r="E47" s="57">
        <v>304.32258064516128</v>
      </c>
      <c r="F47" s="57">
        <v>220.6</v>
      </c>
      <c r="G47" s="50">
        <v>2.9884002336643567E-2</v>
      </c>
      <c r="H47" s="77" t="s">
        <v>36</v>
      </c>
      <c r="I47" s="50">
        <v>0.30815136739453064</v>
      </c>
      <c r="J47" s="50" t="s">
        <v>36</v>
      </c>
      <c r="K47" s="50">
        <v>0.80462375339981884</v>
      </c>
      <c r="L47" s="50" t="s">
        <v>36</v>
      </c>
      <c r="M47" s="79">
        <v>6.1692977940120471E-4</v>
      </c>
      <c r="N47" s="79">
        <v>6.5942247893851114E-4</v>
      </c>
      <c r="O47" s="9"/>
      <c r="P47" s="27"/>
    </row>
    <row r="48" spans="1:16" s="10" customFormat="1" ht="17.100000000000001" customHeight="1" x14ac:dyDescent="0.3">
      <c r="A48" s="58" t="s">
        <v>1</v>
      </c>
      <c r="B48" s="53">
        <v>1416.7000000000003</v>
      </c>
      <c r="C48" s="53">
        <v>1428.0322580645166</v>
      </c>
      <c r="D48" s="53">
        <v>1298.3333333333335</v>
      </c>
      <c r="E48" s="53">
        <v>957.35483870967732</v>
      </c>
      <c r="F48" s="53">
        <v>961.03333333333319</v>
      </c>
      <c r="G48" s="54">
        <v>-7.9355756850166825E-3</v>
      </c>
      <c r="H48" s="67" t="s">
        <v>36</v>
      </c>
      <c r="I48" s="54">
        <v>0.47980659074061638</v>
      </c>
      <c r="J48" s="54" t="s">
        <v>36</v>
      </c>
      <c r="K48" s="54">
        <v>0.47414241614928421</v>
      </c>
      <c r="L48" s="54" t="s">
        <v>36</v>
      </c>
      <c r="M48" s="81">
        <v>2.19538544156912E-3</v>
      </c>
      <c r="N48" s="81">
        <v>2.1227307447257791E-3</v>
      </c>
      <c r="O48" s="9"/>
      <c r="P48" s="27"/>
    </row>
    <row r="49" spans="1:18" s="10" customFormat="1" ht="16.350000000000001" customHeight="1" x14ac:dyDescent="0.3">
      <c r="A49" s="68" t="s">
        <v>43</v>
      </c>
      <c r="B49" s="57">
        <v>176.26666666666668</v>
      </c>
      <c r="C49" s="57">
        <v>172.7741935483871</v>
      </c>
      <c r="D49" s="57">
        <v>190.1</v>
      </c>
      <c r="E49" s="57">
        <v>193.74193548387098</v>
      </c>
      <c r="F49" s="57">
        <v>192.03333333333333</v>
      </c>
      <c r="G49" s="50">
        <v>2.0214090117002703E-2</v>
      </c>
      <c r="H49" s="77" t="s">
        <v>36</v>
      </c>
      <c r="I49" s="50">
        <v>-9.0198690198690201E-2</v>
      </c>
      <c r="J49" s="50" t="s">
        <v>36</v>
      </c>
      <c r="K49" s="50">
        <v>-8.2103801423363931E-2</v>
      </c>
      <c r="L49" s="50" t="s">
        <v>36</v>
      </c>
      <c r="M49" s="79">
        <v>2.7317210295381775E-4</v>
      </c>
      <c r="N49" s="79">
        <v>4.3771386875294101E-4</v>
      </c>
      <c r="O49" s="9"/>
      <c r="P49" s="27"/>
    </row>
    <row r="50" spans="1:18" s="10" customFormat="1" ht="6" customHeight="1" x14ac:dyDescent="0.3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"/>
      <c r="O50" s="9"/>
      <c r="P50" s="9"/>
    </row>
    <row r="51" spans="1:18" x14ac:dyDescent="0.3">
      <c r="A51" s="2" t="s">
        <v>65</v>
      </c>
      <c r="J51" s="2"/>
      <c r="K51" s="2"/>
      <c r="L51" s="2"/>
      <c r="M51" s="2"/>
    </row>
    <row r="52" spans="1:18" x14ac:dyDescent="0.3">
      <c r="A52" s="2" t="s">
        <v>66</v>
      </c>
      <c r="G52" s="7"/>
      <c r="J52" s="2"/>
      <c r="K52" s="2"/>
      <c r="L52" s="2"/>
      <c r="M52" s="2"/>
    </row>
    <row r="53" spans="1:18" x14ac:dyDescent="0.3">
      <c r="A53" s="2" t="s">
        <v>67</v>
      </c>
      <c r="G53" s="7"/>
      <c r="J53" s="2"/>
      <c r="K53" s="2"/>
      <c r="L53" s="2"/>
      <c r="M53" s="2"/>
    </row>
    <row r="54" spans="1:18" x14ac:dyDescent="0.3">
      <c r="A54" s="2" t="s">
        <v>68</v>
      </c>
      <c r="J54" s="2"/>
      <c r="K54" s="2"/>
      <c r="L54" s="2"/>
      <c r="M54" s="2"/>
    </row>
    <row r="55" spans="1:18" x14ac:dyDescent="0.3">
      <c r="A55" s="2" t="s">
        <v>119</v>
      </c>
      <c r="J55" s="2"/>
      <c r="K55" s="2"/>
      <c r="L55" s="2"/>
      <c r="M55" s="2"/>
    </row>
    <row r="56" spans="1:18" x14ac:dyDescent="0.3">
      <c r="J56" s="2"/>
      <c r="K56" s="2"/>
      <c r="L56" s="2"/>
      <c r="M56" s="2"/>
    </row>
    <row r="57" spans="1:18" ht="17.100000000000001" customHeight="1" x14ac:dyDescent="0.3">
      <c r="A57" s="35" t="s">
        <v>123</v>
      </c>
      <c r="J57" s="2"/>
      <c r="K57" s="2"/>
      <c r="L57" s="2"/>
      <c r="M57" s="2"/>
    </row>
    <row r="58" spans="1:18" s="28" customFormat="1" ht="8.1" customHeight="1" x14ac:dyDescent="0.3">
      <c r="A58" s="3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9"/>
      <c r="Q58" s="10"/>
      <c r="R58" s="10"/>
    </row>
    <row r="59" spans="1:18" s="28" customFormat="1" ht="23.1" customHeight="1" x14ac:dyDescent="0.3">
      <c r="A59" s="82" t="s">
        <v>44</v>
      </c>
      <c r="B59" s="83" t="s">
        <v>10</v>
      </c>
      <c r="C59" s="83"/>
      <c r="D59" s="83"/>
      <c r="E59" s="83"/>
      <c r="F59" s="84"/>
      <c r="G59" s="85" t="s">
        <v>132</v>
      </c>
      <c r="H59" s="85"/>
      <c r="I59" s="85"/>
      <c r="J59" s="85"/>
      <c r="K59" s="85"/>
      <c r="L59" s="86"/>
      <c r="M59" s="83" t="s">
        <v>45</v>
      </c>
      <c r="N59" s="83"/>
      <c r="O59" s="9"/>
      <c r="Q59" s="10"/>
      <c r="R59" s="10"/>
    </row>
    <row r="60" spans="1:18" s="28" customFormat="1" ht="23.1" customHeight="1" x14ac:dyDescent="0.3">
      <c r="A60" s="82"/>
      <c r="B60" s="87">
        <v>45473</v>
      </c>
      <c r="C60" s="88">
        <v>45443</v>
      </c>
      <c r="D60" s="88">
        <v>45412</v>
      </c>
      <c r="E60" s="88">
        <v>45291</v>
      </c>
      <c r="F60" s="89">
        <v>45107</v>
      </c>
      <c r="G60" s="90" t="s">
        <v>46</v>
      </c>
      <c r="H60" s="91"/>
      <c r="I60" s="92" t="s">
        <v>120</v>
      </c>
      <c r="J60" s="93"/>
      <c r="K60" s="94" t="s">
        <v>47</v>
      </c>
      <c r="L60" s="93"/>
      <c r="M60" s="87">
        <v>45473</v>
      </c>
      <c r="N60" s="88">
        <v>45291</v>
      </c>
      <c r="O60" s="9"/>
      <c r="Q60" s="10"/>
      <c r="R60" s="10"/>
    </row>
    <row r="61" spans="1:18" ht="22.9" customHeight="1" x14ac:dyDescent="0.3">
      <c r="A61" s="82"/>
      <c r="B61" s="95"/>
      <c r="C61" s="96"/>
      <c r="D61" s="96"/>
      <c r="E61" s="96"/>
      <c r="F61" s="97"/>
      <c r="G61" s="98" t="s">
        <v>13</v>
      </c>
      <c r="H61" s="99" t="s">
        <v>14</v>
      </c>
      <c r="I61" s="98" t="s">
        <v>13</v>
      </c>
      <c r="J61" s="99" t="s">
        <v>14</v>
      </c>
      <c r="K61" s="98" t="s">
        <v>15</v>
      </c>
      <c r="L61" s="99" t="s">
        <v>16</v>
      </c>
      <c r="M61" s="95"/>
      <c r="N61" s="96"/>
    </row>
    <row r="62" spans="1:18" ht="17.100000000000001" customHeight="1" x14ac:dyDescent="0.3">
      <c r="A62" s="100" t="s">
        <v>48</v>
      </c>
      <c r="B62" s="49">
        <v>18185776.527558189</v>
      </c>
      <c r="C62" s="49">
        <v>14810850.454428259</v>
      </c>
      <c r="D62" s="49">
        <v>12667889.45394394</v>
      </c>
      <c r="E62" s="49">
        <v>9209583.3406247869</v>
      </c>
      <c r="F62" s="49">
        <v>5603842.8543666461</v>
      </c>
      <c r="G62" s="50">
        <v>0.22786848625028622</v>
      </c>
      <c r="H62" s="50">
        <v>0.16194456744084662</v>
      </c>
      <c r="I62" s="50">
        <v>0.9746579030712641</v>
      </c>
      <c r="J62" s="50">
        <v>0.19827406731524877</v>
      </c>
      <c r="K62" s="50">
        <v>2.2452331373616952</v>
      </c>
      <c r="L62" s="50">
        <v>-0.11584695649959575</v>
      </c>
      <c r="M62" s="51">
        <v>3.1427232364586895E-2</v>
      </c>
      <c r="N62" s="51">
        <v>3.2345827426415834E-2</v>
      </c>
    </row>
    <row r="63" spans="1:18" ht="17.100000000000001" customHeight="1" x14ac:dyDescent="0.3">
      <c r="A63" s="101" t="s">
        <v>49</v>
      </c>
      <c r="B63" s="102">
        <v>11364658.340412693</v>
      </c>
      <c r="C63" s="102">
        <v>9511432.0069854259</v>
      </c>
      <c r="D63" s="102">
        <v>8531557.2310870662</v>
      </c>
      <c r="E63" s="102">
        <v>6836428.1324742492</v>
      </c>
      <c r="F63" s="102">
        <v>4501723.5488098264</v>
      </c>
      <c r="G63" s="5">
        <v>0.19484198930993912</v>
      </c>
      <c r="H63" s="5">
        <v>0.12174829882514904</v>
      </c>
      <c r="I63" s="5">
        <v>0.66236785060732895</v>
      </c>
      <c r="J63" s="5">
        <v>1.6292965219654398E-2</v>
      </c>
      <c r="K63" s="5">
        <v>1.5245127154503528</v>
      </c>
      <c r="L63" s="5">
        <v>-0.31220485362863259</v>
      </c>
      <c r="M63" s="6">
        <v>1.9683126578773618E-2</v>
      </c>
      <c r="N63" s="6">
        <v>2.3886001488765664E-2</v>
      </c>
    </row>
    <row r="64" spans="1:18" ht="17.100000000000001" customHeight="1" x14ac:dyDescent="0.3">
      <c r="A64" s="68" t="s">
        <v>50</v>
      </c>
      <c r="B64" s="57">
        <v>10105029.773746019</v>
      </c>
      <c r="C64" s="57">
        <v>8593401.1037596203</v>
      </c>
      <c r="D64" s="57">
        <v>7630011.5644203993</v>
      </c>
      <c r="E64" s="57">
        <v>6031385.71311941</v>
      </c>
      <c r="F64" s="57">
        <v>4022756.3488098271</v>
      </c>
      <c r="G64" s="50">
        <v>0.17590575043972523</v>
      </c>
      <c r="H64" s="50">
        <v>0.10197990539665236</v>
      </c>
      <c r="I64" s="50">
        <v>0.67540765163893579</v>
      </c>
      <c r="J64" s="50">
        <v>9.6104397795266916E-3</v>
      </c>
      <c r="K64" s="50">
        <v>1.5119666461369685</v>
      </c>
      <c r="L64" s="50">
        <v>-0.31562298875109507</v>
      </c>
      <c r="M64" s="51">
        <v>1.7435310351908692E-2</v>
      </c>
      <c r="N64" s="51">
        <v>2.1298260699896144E-2</v>
      </c>
    </row>
    <row r="65" spans="1:18" ht="17.100000000000001" customHeight="1" x14ac:dyDescent="0.3">
      <c r="A65" s="103" t="s">
        <v>51</v>
      </c>
      <c r="B65" s="102">
        <v>1259329.5333333334</v>
      </c>
      <c r="C65" s="102">
        <v>918030.90322580643</v>
      </c>
      <c r="D65" s="102">
        <v>901545.66666666663</v>
      </c>
      <c r="E65" s="102">
        <v>805042.41935483867</v>
      </c>
      <c r="F65" s="102">
        <v>478967.2</v>
      </c>
      <c r="G65" s="5">
        <v>0.37177248490030235</v>
      </c>
      <c r="H65" s="5">
        <v>0.30306250318411188</v>
      </c>
      <c r="I65" s="5">
        <v>0.5643020827928058</v>
      </c>
      <c r="J65" s="5">
        <v>7.1293129675734201E-2</v>
      </c>
      <c r="K65" s="5">
        <v>1.6292604865914271</v>
      </c>
      <c r="L65" s="5">
        <v>-0.28366666954933484</v>
      </c>
      <c r="M65" s="6">
        <v>2.2478162268649241E-3</v>
      </c>
      <c r="N65" s="6">
        <v>2.5877407888695208E-3</v>
      </c>
    </row>
    <row r="66" spans="1:18" ht="17.100000000000001" customHeight="1" x14ac:dyDescent="0.3">
      <c r="A66" s="104" t="s">
        <v>52</v>
      </c>
      <c r="B66" s="57">
        <v>6821118.1871454967</v>
      </c>
      <c r="C66" s="57">
        <v>5299418.4474428389</v>
      </c>
      <c r="D66" s="57">
        <v>4136332.222856876</v>
      </c>
      <c r="E66" s="57">
        <v>2373155.2081505382</v>
      </c>
      <c r="F66" s="57">
        <v>1102119.3055568195</v>
      </c>
      <c r="G66" s="50">
        <v>0.28714466592781185</v>
      </c>
      <c r="H66" s="50">
        <v>0.24241763120445148</v>
      </c>
      <c r="I66" s="50">
        <v>1.8742823746708805</v>
      </c>
      <c r="J66" s="50">
        <v>0.70353045530180736</v>
      </c>
      <c r="K66" s="50">
        <v>5.1890923720815225</v>
      </c>
      <c r="L66" s="50">
        <v>0.68619776319975512</v>
      </c>
      <c r="M66" s="51">
        <v>1.1697957738611759E-2</v>
      </c>
      <c r="N66" s="51">
        <v>8.4689278886295096E-3</v>
      </c>
    </row>
    <row r="67" spans="1:18" ht="17.100000000000001" customHeight="1" x14ac:dyDescent="0.3">
      <c r="A67" s="105" t="s">
        <v>53</v>
      </c>
      <c r="B67" s="106">
        <v>27736674.410000004</v>
      </c>
      <c r="C67" s="106">
        <v>39109914.278999999</v>
      </c>
      <c r="D67" s="106">
        <v>40589238.728999995</v>
      </c>
      <c r="E67" s="106">
        <v>26862584.200000003</v>
      </c>
      <c r="F67" s="106">
        <v>15902969.700178644</v>
      </c>
      <c r="G67" s="5">
        <v>-0.29080196361122779</v>
      </c>
      <c r="H67" s="4">
        <v>-0.31544591082164841</v>
      </c>
      <c r="I67" s="5">
        <v>3.2539319504487629E-2</v>
      </c>
      <c r="J67" s="5">
        <v>-0.38803431681833001</v>
      </c>
      <c r="K67" s="5">
        <v>0.74411917603593425</v>
      </c>
      <c r="L67" s="5">
        <v>-0.52482049441500012</v>
      </c>
      <c r="M67" s="6">
        <v>4.7567339570404862E-2</v>
      </c>
      <c r="N67" s="6">
        <v>9.5862793849599504E-2</v>
      </c>
    </row>
    <row r="68" spans="1:18" ht="17.100000000000001" customHeight="1" x14ac:dyDescent="0.3">
      <c r="A68" s="104" t="s">
        <v>2</v>
      </c>
      <c r="B68" s="57">
        <v>17788112.774</v>
      </c>
      <c r="C68" s="57">
        <v>30153803.227000002</v>
      </c>
      <c r="D68" s="57">
        <v>32661314.48</v>
      </c>
      <c r="E68" s="57">
        <v>20468571.749000002</v>
      </c>
      <c r="F68" s="57">
        <v>3663529.6281786421</v>
      </c>
      <c r="G68" s="50">
        <v>-0.41008725698414206</v>
      </c>
      <c r="H68" s="77">
        <v>-0.43058615539009848</v>
      </c>
      <c r="I68" s="50">
        <v>-0.13095486132934298</v>
      </c>
      <c r="J68" s="50">
        <v>-0.48493409213944572</v>
      </c>
      <c r="K68" s="50">
        <v>3.8554575994635876</v>
      </c>
      <c r="L68" s="50">
        <v>0.32285337676632619</v>
      </c>
      <c r="M68" s="51">
        <v>3.0505935503661354E-2</v>
      </c>
      <c r="N68" s="51">
        <v>7.3044888733010405E-2</v>
      </c>
    </row>
    <row r="69" spans="1:18" s="2" customFormat="1" ht="17.100000000000001" customHeight="1" x14ac:dyDescent="0.3">
      <c r="A69" s="107" t="s">
        <v>139</v>
      </c>
      <c r="B69" s="53">
        <v>9018101.3809999991</v>
      </c>
      <c r="C69" s="53">
        <v>8038724.9699999997</v>
      </c>
      <c r="D69" s="102">
        <v>6949605.9879999999</v>
      </c>
      <c r="E69" s="102" t="s">
        <v>36</v>
      </c>
      <c r="F69" s="102" t="s">
        <v>36</v>
      </c>
      <c r="G69" s="4">
        <v>0.12183230731925376</v>
      </c>
      <c r="H69" s="4">
        <v>8.2849717489627217E-2</v>
      </c>
      <c r="I69" s="4" t="s">
        <v>36</v>
      </c>
      <c r="J69" s="5" t="s">
        <v>36</v>
      </c>
      <c r="K69" s="5" t="s">
        <v>36</v>
      </c>
      <c r="L69" s="5" t="s">
        <v>36</v>
      </c>
      <c r="M69" s="55">
        <v>1.5465700189194525E-2</v>
      </c>
      <c r="N69" s="55" t="s">
        <v>36</v>
      </c>
      <c r="P69" s="6"/>
      <c r="Q69"/>
      <c r="R69"/>
    </row>
    <row r="70" spans="1:18" ht="17.100000000000001" customHeight="1" x14ac:dyDescent="0.3">
      <c r="A70" s="104" t="s">
        <v>140</v>
      </c>
      <c r="B70" s="57">
        <v>777508.40500000003</v>
      </c>
      <c r="C70" s="57">
        <v>782632.65</v>
      </c>
      <c r="D70" s="57">
        <v>842656.12600000005</v>
      </c>
      <c r="E70" s="57">
        <v>2544043.952</v>
      </c>
      <c r="F70" s="57">
        <v>550993.36600000004</v>
      </c>
      <c r="G70" s="50">
        <v>-6.5474459824798048E-3</v>
      </c>
      <c r="H70" s="50">
        <v>-4.106896330355192E-2</v>
      </c>
      <c r="I70" s="50">
        <v>-0.69438090706382583</v>
      </c>
      <c r="J70" s="50">
        <v>-0.81886559332984765</v>
      </c>
      <c r="K70" s="50">
        <v>0.41110302406072874</v>
      </c>
      <c r="L70" s="50">
        <v>-0.61554964447632421</v>
      </c>
      <c r="M70" s="51">
        <v>1.3333972837834118E-3</v>
      </c>
      <c r="N70" s="51">
        <v>9.0787676680375521E-3</v>
      </c>
    </row>
    <row r="71" spans="1:18" s="2" customFormat="1" ht="17.100000000000001" customHeight="1" x14ac:dyDescent="0.3">
      <c r="A71" s="107" t="s">
        <v>141</v>
      </c>
      <c r="B71" s="53">
        <v>152951.85</v>
      </c>
      <c r="C71" s="53">
        <v>134753.432</v>
      </c>
      <c r="D71" s="102">
        <v>135662.13500000001</v>
      </c>
      <c r="E71" s="102">
        <v>165397.47700000001</v>
      </c>
      <c r="F71" s="102">
        <v>65789.398000000001</v>
      </c>
      <c r="G71" s="4">
        <v>0.13504975517061424</v>
      </c>
      <c r="H71" s="4">
        <v>9.5607871786307141E-2</v>
      </c>
      <c r="I71" s="4">
        <v>-7.5246776587771125E-2</v>
      </c>
      <c r="J71" s="5">
        <v>-0.45191700940599722</v>
      </c>
      <c r="K71" s="5">
        <v>1.3248707945313623</v>
      </c>
      <c r="L71" s="5">
        <v>-0.36659663521086261</v>
      </c>
      <c r="M71" s="55">
        <v>2.623065937655656E-4</v>
      </c>
      <c r="N71" s="55">
        <v>5.9024344504036486E-4</v>
      </c>
      <c r="P71" s="6"/>
      <c r="Q71"/>
      <c r="R71"/>
    </row>
    <row r="72" spans="1:18" ht="17.100000000000001" customHeight="1" x14ac:dyDescent="0.3">
      <c r="A72" s="104" t="s">
        <v>0</v>
      </c>
      <c r="B72" s="57">
        <v>0</v>
      </c>
      <c r="C72" s="57">
        <v>0</v>
      </c>
      <c r="D72" s="57">
        <v>0</v>
      </c>
      <c r="E72" s="57">
        <v>3684571.0219999999</v>
      </c>
      <c r="F72" s="57">
        <v>11622657.308000002</v>
      </c>
      <c r="G72" s="50" t="s">
        <v>36</v>
      </c>
      <c r="H72" s="50" t="s">
        <v>36</v>
      </c>
      <c r="I72" s="50" t="s">
        <v>36</v>
      </c>
      <c r="J72" s="50" t="s">
        <v>36</v>
      </c>
      <c r="K72" s="50" t="s">
        <v>36</v>
      </c>
      <c r="L72" s="50" t="s">
        <v>36</v>
      </c>
      <c r="M72" s="51">
        <v>0</v>
      </c>
      <c r="N72" s="51">
        <v>1.3148894003511177E-2</v>
      </c>
    </row>
    <row r="73" spans="1:18" s="2" customFormat="1" ht="17.100000000000001" customHeight="1" x14ac:dyDescent="0.3">
      <c r="A73" s="105" t="s">
        <v>54</v>
      </c>
      <c r="B73" s="73">
        <v>29400.110770622457</v>
      </c>
      <c r="C73" s="73">
        <v>28583.500237963737</v>
      </c>
      <c r="D73" s="106">
        <v>29203.375211864695</v>
      </c>
      <c r="E73" s="106">
        <v>21903.059974772525</v>
      </c>
      <c r="F73" s="106">
        <v>31931.242366281993</v>
      </c>
      <c r="G73" s="108">
        <v>2.8569297876756217E-2</v>
      </c>
      <c r="H73" s="108" t="s">
        <v>36</v>
      </c>
      <c r="I73" s="108">
        <v>0.34228326108246399</v>
      </c>
      <c r="J73" s="6" t="s">
        <v>36</v>
      </c>
      <c r="K73" s="6">
        <v>-7.926818401316893E-2</v>
      </c>
      <c r="L73" s="6" t="s">
        <v>36</v>
      </c>
      <c r="M73" s="55">
        <v>4.5560275335045135E-2</v>
      </c>
      <c r="N73" s="55">
        <v>4.9537394039640581E-2</v>
      </c>
      <c r="P73" s="6"/>
      <c r="Q73"/>
      <c r="R73"/>
    </row>
    <row r="78" spans="1:18" x14ac:dyDescent="0.3">
      <c r="B78" s="7"/>
      <c r="C78" s="7"/>
      <c r="D78" s="7"/>
      <c r="E78" s="7"/>
      <c r="F78" s="7"/>
      <c r="G78" s="4"/>
      <c r="H78" s="4"/>
      <c r="I78" s="5"/>
      <c r="J78" s="5"/>
      <c r="K78" s="5"/>
      <c r="L78" s="5"/>
      <c r="M78" s="5"/>
      <c r="N78" s="5"/>
    </row>
    <row r="79" spans="1:18" s="29" customFormat="1" ht="23.1" customHeight="1" x14ac:dyDescent="0.3">
      <c r="A79" s="109" t="s">
        <v>55</v>
      </c>
      <c r="B79" s="110" t="s">
        <v>11</v>
      </c>
      <c r="C79" s="111"/>
      <c r="D79" s="110" t="s">
        <v>56</v>
      </c>
      <c r="E79" s="111"/>
      <c r="F79" s="110" t="s">
        <v>129</v>
      </c>
      <c r="G79" s="111"/>
      <c r="H79" s="110" t="s">
        <v>12</v>
      </c>
      <c r="I79" s="110"/>
      <c r="J79" s="2"/>
      <c r="K79" s="2"/>
      <c r="L79" s="1"/>
      <c r="M79" s="1"/>
      <c r="N79" s="2"/>
      <c r="O79" s="9"/>
      <c r="P79" s="9"/>
      <c r="Q79" s="10"/>
      <c r="R79" s="10"/>
    </row>
    <row r="80" spans="1:18" s="29" customFormat="1" ht="23.1" customHeight="1" x14ac:dyDescent="0.3">
      <c r="A80" s="109"/>
      <c r="B80" s="45" t="s">
        <v>15</v>
      </c>
      <c r="C80" s="46" t="s">
        <v>57</v>
      </c>
      <c r="D80" s="45" t="s">
        <v>15</v>
      </c>
      <c r="E80" s="46" t="s">
        <v>57</v>
      </c>
      <c r="F80" s="45" t="s">
        <v>15</v>
      </c>
      <c r="G80" s="46" t="s">
        <v>57</v>
      </c>
      <c r="H80" s="45" t="s">
        <v>15</v>
      </c>
      <c r="I80" s="45" t="s">
        <v>57</v>
      </c>
      <c r="J80" s="2"/>
      <c r="K80" s="8"/>
      <c r="L80" s="1"/>
      <c r="M80" s="1"/>
      <c r="N80" s="2"/>
      <c r="O80" s="9"/>
      <c r="P80" s="9"/>
      <c r="Q80" s="10"/>
      <c r="R80" s="10"/>
    </row>
    <row r="81" spans="1:18" s="29" customFormat="1" ht="19.350000000000001" customHeight="1" x14ac:dyDescent="0.3">
      <c r="A81" s="100" t="s">
        <v>48</v>
      </c>
      <c r="B81" s="112">
        <v>3374926.0731299296</v>
      </c>
      <c r="C81" s="113">
        <v>0.22786848625028622</v>
      </c>
      <c r="D81" s="112">
        <v>7089384.7686463092</v>
      </c>
      <c r="E81" s="51">
        <v>0.63889099471930488</v>
      </c>
      <c r="F81" s="112">
        <v>8976193.186933402</v>
      </c>
      <c r="G81" s="51">
        <v>0.9746579030712641</v>
      </c>
      <c r="H81" s="112">
        <v>12581933.673191544</v>
      </c>
      <c r="I81" s="51">
        <v>2.2452331373616952</v>
      </c>
      <c r="J81" s="2"/>
      <c r="K81" s="8"/>
      <c r="L81" s="1"/>
      <c r="M81" s="1"/>
      <c r="N81" s="2"/>
      <c r="O81" s="9"/>
      <c r="P81" s="9"/>
      <c r="Q81" s="10"/>
      <c r="R81" s="10"/>
    </row>
    <row r="82" spans="1:18" s="29" customFormat="1" ht="19.350000000000001" customHeight="1" x14ac:dyDescent="0.3">
      <c r="A82" s="101" t="s">
        <v>131</v>
      </c>
      <c r="B82" s="114">
        <v>668306.77800000005</v>
      </c>
      <c r="C82" s="5">
        <v>4.5122782115471632E-2</v>
      </c>
      <c r="D82" s="114">
        <v>3298638.0190000003</v>
      </c>
      <c r="E82" s="5">
        <v>0.29727122930305289</v>
      </c>
      <c r="F82" s="114">
        <v>9578944.4730000012</v>
      </c>
      <c r="G82" s="5">
        <v>1.0401061718770608</v>
      </c>
      <c r="H82" s="114">
        <v>6975636.4460000005</v>
      </c>
      <c r="I82" s="5">
        <v>1.2447951570527036</v>
      </c>
      <c r="J82" s="2"/>
      <c r="K82" s="8"/>
      <c r="L82" s="1"/>
      <c r="M82" s="1"/>
      <c r="N82" s="8"/>
      <c r="O82" s="9"/>
      <c r="P82" s="9"/>
      <c r="Q82" s="10"/>
      <c r="R82" s="10"/>
    </row>
    <row r="83" spans="1:18" s="29" customFormat="1" ht="19.350000000000001" customHeight="1" x14ac:dyDescent="0.3">
      <c r="A83" s="104" t="s">
        <v>124</v>
      </c>
      <c r="B83" s="115">
        <v>-9633496.6789999995</v>
      </c>
      <c r="C83" s="50">
        <v>-0.65043507856901694</v>
      </c>
      <c r="D83" s="115">
        <v>-11458133.754999999</v>
      </c>
      <c r="E83" s="50">
        <v>-1.0325999661824836</v>
      </c>
      <c r="F83" s="115">
        <v>-12654821.631999999</v>
      </c>
      <c r="G83" s="50">
        <v>-1.3740927427387268</v>
      </c>
      <c r="H83" s="115">
        <v>-7541055.057</v>
      </c>
      <c r="I83" s="50">
        <v>-1.3456935272772383</v>
      </c>
      <c r="J83" s="2"/>
      <c r="K83" s="2"/>
      <c r="L83" s="1"/>
      <c r="M83" s="1"/>
      <c r="N83" s="2"/>
      <c r="O83" s="9"/>
      <c r="P83" s="9"/>
      <c r="Q83" s="10"/>
      <c r="R83" s="10"/>
    </row>
    <row r="84" spans="1:18" s="29" customFormat="1" ht="19.350000000000001" customHeight="1" x14ac:dyDescent="0.3">
      <c r="A84" s="101" t="s">
        <v>125</v>
      </c>
      <c r="B84" s="114">
        <v>-787547.23199999996</v>
      </c>
      <c r="C84" s="5">
        <v>-5.3173667131621971E-2</v>
      </c>
      <c r="D84" s="114">
        <v>-1747851.4040000001</v>
      </c>
      <c r="E84" s="5">
        <v>-0.15751529343727816</v>
      </c>
      <c r="F84" s="114">
        <v>-5601177.6469999999</v>
      </c>
      <c r="G84" s="5">
        <v>-0.60819012541994222</v>
      </c>
      <c r="H84" s="114">
        <v>-5881067.2719999989</v>
      </c>
      <c r="I84" s="5">
        <v>-1.049470412507612</v>
      </c>
      <c r="J84" s="2"/>
      <c r="K84" s="2"/>
      <c r="L84" s="1"/>
      <c r="M84" s="1"/>
      <c r="N84" s="2"/>
      <c r="O84" s="9"/>
      <c r="P84" s="9"/>
      <c r="Q84" s="10"/>
      <c r="R84" s="10"/>
    </row>
    <row r="85" spans="1:18" s="29" customFormat="1" ht="19.350000000000001" customHeight="1" x14ac:dyDescent="0.3">
      <c r="A85" s="104" t="s">
        <v>126</v>
      </c>
      <c r="B85" s="115">
        <v>12365690.42</v>
      </c>
      <c r="C85" s="50">
        <v>0.83490751986512834</v>
      </c>
      <c r="D85" s="115">
        <v>12573872.831</v>
      </c>
      <c r="E85" s="50">
        <v>1.1331496854282839</v>
      </c>
      <c r="F85" s="115">
        <v>6026108.0350000001</v>
      </c>
      <c r="G85" s="50">
        <v>0.65433014851149429</v>
      </c>
      <c r="H85" s="115">
        <v>-3307455.2459999993</v>
      </c>
      <c r="I85" s="50">
        <v>-0.5902119905847738</v>
      </c>
      <c r="J85" s="2"/>
      <c r="K85" s="2"/>
      <c r="L85" s="1"/>
      <c r="M85" s="1"/>
      <c r="N85" s="2"/>
      <c r="O85" s="9"/>
      <c r="P85" s="9"/>
      <c r="Q85" s="10"/>
      <c r="R85" s="10"/>
    </row>
    <row r="86" spans="1:18" s="29" customFormat="1" ht="19.350000000000001" customHeight="1" x14ac:dyDescent="0.3">
      <c r="A86" s="101" t="s">
        <v>127</v>
      </c>
      <c r="B86" s="114">
        <v>801492.11199999996</v>
      </c>
      <c r="C86" s="5">
        <v>5.4115198480068655E-2</v>
      </c>
      <c r="D86" s="114">
        <v>4515482.5619999999</v>
      </c>
      <c r="E86" s="5">
        <v>0.40693251104562578</v>
      </c>
      <c r="F86" s="114">
        <v>11558514.9</v>
      </c>
      <c r="G86" s="5">
        <v>1.2550529673816775</v>
      </c>
      <c r="H86" s="114">
        <v>22506808.813999999</v>
      </c>
      <c r="I86" s="5">
        <v>4.0163169094690376</v>
      </c>
      <c r="J86" s="2"/>
      <c r="K86" s="2"/>
      <c r="L86" s="1"/>
      <c r="M86" s="1"/>
      <c r="N86" s="2"/>
      <c r="O86" s="9"/>
      <c r="P86" s="9"/>
      <c r="Q86" s="10"/>
      <c r="R86" s="10"/>
    </row>
    <row r="87" spans="1:18" s="29" customFormat="1" ht="19.350000000000001" customHeight="1" x14ac:dyDescent="0.3">
      <c r="A87" s="104" t="s">
        <v>58</v>
      </c>
      <c r="B87" s="115">
        <v>-39519.326999999997</v>
      </c>
      <c r="C87" s="50">
        <v>-2.668268586034115E-3</v>
      </c>
      <c r="D87" s="115">
        <v>-92623.484999999986</v>
      </c>
      <c r="E87" s="50">
        <v>-8.347171496140714E-3</v>
      </c>
      <c r="F87" s="115">
        <v>68625.05700000003</v>
      </c>
      <c r="G87" s="50">
        <v>7.4514833583496773E-3</v>
      </c>
      <c r="H87" s="115">
        <v>-170934.01199999999</v>
      </c>
      <c r="I87" s="50">
        <v>-3.0502998824601973E-2</v>
      </c>
      <c r="J87" s="2"/>
      <c r="K87" s="2"/>
      <c r="L87" s="1"/>
      <c r="M87" s="1"/>
      <c r="N87" s="2"/>
      <c r="O87" s="9"/>
      <c r="P87" s="9"/>
      <c r="Q87" s="10"/>
      <c r="R87" s="10"/>
    </row>
    <row r="88" spans="1:18" s="29" customFormat="1" ht="19.350000000000001" customHeight="1" x14ac:dyDescent="0.3">
      <c r="A88" s="105" t="s">
        <v>142</v>
      </c>
      <c r="B88" s="106">
        <v>816.61053265872033</v>
      </c>
      <c r="C88" s="6">
        <v>2.8569297876756217E-2</v>
      </c>
      <c r="D88" s="106">
        <v>1527.1125832241451</v>
      </c>
      <c r="E88" s="6">
        <v>5.4788242475994897E-2</v>
      </c>
      <c r="F88" s="106">
        <v>7497.0507958499329</v>
      </c>
      <c r="G88" s="6">
        <v>0.34228326108246399</v>
      </c>
      <c r="H88" s="106">
        <v>-2531.1315956595354</v>
      </c>
      <c r="I88" s="6">
        <v>-7.926818401316893E-2</v>
      </c>
      <c r="J88" s="2"/>
      <c r="K88" s="2"/>
      <c r="L88" s="1"/>
      <c r="M88" s="1"/>
      <c r="N88" s="2"/>
      <c r="O88" s="9"/>
      <c r="P88" s="9"/>
      <c r="Q88" s="10"/>
      <c r="R88" s="10"/>
    </row>
    <row r="89" spans="1:18" s="29" customFormat="1" ht="19.350000000000001" customHeight="1" x14ac:dyDescent="0.3">
      <c r="A89" s="104" t="s">
        <v>59</v>
      </c>
      <c r="B89" s="57">
        <v>1121.0229999999999</v>
      </c>
      <c r="C89" s="50">
        <v>3.9219234546757444E-2</v>
      </c>
      <c r="D89" s="57">
        <v>7063.5560000000005</v>
      </c>
      <c r="E89" s="50">
        <v>0.25341931113795685</v>
      </c>
      <c r="F89" s="57">
        <v>16239.382000000001</v>
      </c>
      <c r="G89" s="50">
        <v>0.74142069732284765</v>
      </c>
      <c r="H89" s="57">
        <v>17385.706999999999</v>
      </c>
      <c r="I89" s="50">
        <v>0.54447324036344291</v>
      </c>
      <c r="J89" s="2"/>
      <c r="K89" s="2"/>
      <c r="L89" s="1"/>
      <c r="M89" s="1"/>
      <c r="N89" s="2"/>
      <c r="O89" s="9"/>
      <c r="P89" s="9"/>
      <c r="Q89" s="10"/>
      <c r="R89" s="10"/>
    </row>
    <row r="90" spans="1:18" s="29" customFormat="1" ht="19.350000000000001" customHeight="1" x14ac:dyDescent="0.3">
      <c r="A90" s="101" t="s">
        <v>143</v>
      </c>
      <c r="B90" s="102">
        <v>-41.567</v>
      </c>
      <c r="C90" s="5">
        <v>-1.4542305754699652E-3</v>
      </c>
      <c r="D90" s="102">
        <v>-3338.5660000000003</v>
      </c>
      <c r="E90" s="5">
        <v>-0.11977778556701527</v>
      </c>
      <c r="F90" s="102">
        <v>-2611.5790000000002</v>
      </c>
      <c r="G90" s="5">
        <v>-0.11923352275928387</v>
      </c>
      <c r="H90" s="102">
        <v>-6866.646999999999</v>
      </c>
      <c r="I90" s="5">
        <v>-0.21504478031994406</v>
      </c>
      <c r="J90" s="2"/>
      <c r="K90" s="2"/>
      <c r="L90" s="1"/>
      <c r="M90" s="1"/>
      <c r="N90" s="2"/>
      <c r="O90" s="9"/>
      <c r="P90" s="9"/>
      <c r="Q90" s="10"/>
      <c r="R90" s="10"/>
    </row>
    <row r="91" spans="1:18" s="29" customFormat="1" ht="19.350000000000001" customHeight="1" x14ac:dyDescent="0.3">
      <c r="A91" s="104" t="s">
        <v>60</v>
      </c>
      <c r="B91" s="57">
        <v>24.885999999999999</v>
      </c>
      <c r="C91" s="50">
        <v>8.7064214644178202E-4</v>
      </c>
      <c r="D91" s="57">
        <v>-623.16</v>
      </c>
      <c r="E91" s="50">
        <v>-2.2357121247248438E-2</v>
      </c>
      <c r="F91" s="57">
        <v>-1752.4959999999999</v>
      </c>
      <c r="G91" s="50">
        <v>-8.0011468809311884E-2</v>
      </c>
      <c r="H91" s="57">
        <v>-1053.0280000000002</v>
      </c>
      <c r="I91" s="50">
        <v>-3.2977984004529455E-2</v>
      </c>
      <c r="J91" s="2"/>
      <c r="K91" s="2"/>
      <c r="L91" s="1"/>
      <c r="M91" s="1"/>
      <c r="N91" s="2"/>
      <c r="O91" s="9"/>
      <c r="P91" s="9"/>
      <c r="Q91" s="10"/>
      <c r="R91" s="10"/>
    </row>
    <row r="92" spans="1:18" s="29" customFormat="1" ht="19.350000000000001" customHeight="1" x14ac:dyDescent="0.3">
      <c r="A92" s="101" t="s">
        <v>61</v>
      </c>
      <c r="B92" s="102">
        <v>-92.21</v>
      </c>
      <c r="C92" s="5">
        <v>-3.2259869936268068E-3</v>
      </c>
      <c r="D92" s="102">
        <v>-837.63499999999999</v>
      </c>
      <c r="E92" s="5">
        <v>-3.0051844238941753E-2</v>
      </c>
      <c r="F92" s="102">
        <v>-596.49599999999998</v>
      </c>
      <c r="G92" s="5">
        <v>-2.7233455082852857E-2</v>
      </c>
      <c r="H92" s="102">
        <v>-2082.3029999999999</v>
      </c>
      <c r="I92" s="5">
        <v>-6.5212088402762006E-2</v>
      </c>
      <c r="J92" s="2"/>
      <c r="K92" s="2"/>
      <c r="L92" s="1"/>
      <c r="M92" s="1"/>
      <c r="N92" s="2"/>
      <c r="O92" s="9"/>
      <c r="P92" s="9"/>
      <c r="Q92" s="10"/>
      <c r="R92" s="10"/>
    </row>
    <row r="93" spans="1:18" s="29" customFormat="1" x14ac:dyDescent="0.3">
      <c r="A93" s="104" t="s">
        <v>128</v>
      </c>
      <c r="B93" s="57">
        <v>-99.742999999999995</v>
      </c>
      <c r="C93" s="50">
        <v>-3.4895306442394381E-3</v>
      </c>
      <c r="D93" s="57">
        <v>235.714</v>
      </c>
      <c r="E93" s="50">
        <v>8.4567149330411415E-3</v>
      </c>
      <c r="F93" s="57">
        <v>328.95499999999998</v>
      </c>
      <c r="G93" s="50">
        <v>1.5018677772826412E-2</v>
      </c>
      <c r="H93" s="57">
        <v>661.73700000000008</v>
      </c>
      <c r="I93" s="50">
        <v>2.0723810004297422E-2</v>
      </c>
      <c r="J93" s="2"/>
      <c r="K93" s="2"/>
      <c r="L93" s="1"/>
      <c r="M93" s="1"/>
      <c r="N93" s="2"/>
      <c r="O93" s="9"/>
      <c r="P93" s="9"/>
      <c r="Q93" s="10"/>
      <c r="R93" s="10"/>
    </row>
    <row r="94" spans="1:18" s="29" customFormat="1" ht="19.350000000000001" customHeight="1" x14ac:dyDescent="0.3">
      <c r="A94" s="101" t="s">
        <v>58</v>
      </c>
      <c r="B94" s="102">
        <v>-95.778000000000006</v>
      </c>
      <c r="C94" s="5">
        <v>-3.3508142530700395E-3</v>
      </c>
      <c r="D94" s="102">
        <v>-972.79600000000005</v>
      </c>
      <c r="E94" s="5">
        <v>-3.4901017589123645E-2</v>
      </c>
      <c r="F94" s="102">
        <v>-4110.7150000000001</v>
      </c>
      <c r="G94" s="5">
        <v>-0.18767765804114278</v>
      </c>
      <c r="H94" s="102">
        <v>-10576.597000000002</v>
      </c>
      <c r="I94" s="5">
        <v>-0.33123036299923098</v>
      </c>
      <c r="J94" s="2"/>
      <c r="K94" s="2"/>
      <c r="L94" s="1"/>
      <c r="M94" s="1"/>
      <c r="N94" s="2"/>
      <c r="O94" s="9"/>
      <c r="P94" s="9"/>
      <c r="Q94" s="10"/>
      <c r="R94" s="10"/>
    </row>
    <row r="95" spans="1:18" s="29" customFormat="1" x14ac:dyDescent="0.3">
      <c r="A95" s="2" t="s">
        <v>62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2"/>
      <c r="O95" s="9"/>
      <c r="P95" s="9"/>
      <c r="Q95" s="10"/>
      <c r="R95" s="10"/>
    </row>
    <row r="96" spans="1:18" x14ac:dyDescent="0.3">
      <c r="A96" s="2" t="s">
        <v>72</v>
      </c>
    </row>
    <row r="124" spans="5:5" x14ac:dyDescent="0.3">
      <c r="E124" s="1">
        <v>136132522258065</v>
      </c>
    </row>
  </sheetData>
  <mergeCells count="35">
    <mergeCell ref="A3:A5"/>
    <mergeCell ref="B3:F3"/>
    <mergeCell ref="G3:L3"/>
    <mergeCell ref="M3:N3"/>
    <mergeCell ref="B4:B5"/>
    <mergeCell ref="C4:C5"/>
    <mergeCell ref="D4:D5"/>
    <mergeCell ref="E4:E5"/>
    <mergeCell ref="F4:F5"/>
    <mergeCell ref="G4:H4"/>
    <mergeCell ref="I4:J4"/>
    <mergeCell ref="K4:L4"/>
    <mergeCell ref="M4:M5"/>
    <mergeCell ref="N4:N5"/>
    <mergeCell ref="A6:N6"/>
    <mergeCell ref="A38:N38"/>
    <mergeCell ref="A59:A61"/>
    <mergeCell ref="B59:F59"/>
    <mergeCell ref="G59:L59"/>
    <mergeCell ref="M59:N59"/>
    <mergeCell ref="B60:B61"/>
    <mergeCell ref="C60:C61"/>
    <mergeCell ref="D60:D61"/>
    <mergeCell ref="E60:E61"/>
    <mergeCell ref="F60:F61"/>
    <mergeCell ref="G60:H60"/>
    <mergeCell ref="I60:J60"/>
    <mergeCell ref="K60:L60"/>
    <mergeCell ref="M60:M61"/>
    <mergeCell ref="N60:N61"/>
    <mergeCell ref="H79:I79"/>
    <mergeCell ref="A79:A80"/>
    <mergeCell ref="B79:C79"/>
    <mergeCell ref="D79:E79"/>
    <mergeCell ref="F79:G79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5873-C791-4E59-9F53-6BE133DE3323}">
  <sheetPr>
    <tabColor theme="3"/>
    <pageSetUpPr fitToPage="1"/>
  </sheetPr>
  <dimension ref="A1:J42"/>
  <sheetViews>
    <sheetView showGridLines="0" zoomScale="70" zoomScaleNormal="70" zoomScaleSheetLayoutView="85" workbookViewId="0">
      <selection activeCell="I10" sqref="I10"/>
    </sheetView>
  </sheetViews>
  <sheetFormatPr baseColWidth="10" defaultColWidth="11.42578125" defaultRowHeight="15" customHeight="1" x14ac:dyDescent="0.3"/>
  <cols>
    <col min="1" max="1" width="65.42578125" style="2" customWidth="1"/>
    <col min="2" max="3" width="15.7109375" style="2" customWidth="1"/>
    <col min="4" max="7" width="15.5703125" style="2" customWidth="1"/>
    <col min="8" max="8" width="11.42578125" style="1"/>
    <col min="9" max="9" width="40.5703125" style="2" customWidth="1"/>
    <col min="10" max="10" width="11.42578125" style="2"/>
  </cols>
  <sheetData>
    <row r="1" spans="1:10" ht="15" customHeight="1" x14ac:dyDescent="0.3">
      <c r="A1" s="116" t="s">
        <v>144</v>
      </c>
      <c r="B1" s="117"/>
      <c r="C1" s="117"/>
      <c r="D1" s="117"/>
      <c r="E1" s="117"/>
      <c r="F1" s="117"/>
      <c r="G1" s="117"/>
    </row>
    <row r="2" spans="1:10" ht="15" customHeight="1" x14ac:dyDescent="0.3">
      <c r="A2" s="117"/>
      <c r="B2" s="117"/>
      <c r="C2" s="117"/>
      <c r="D2" s="117"/>
      <c r="E2" s="117"/>
      <c r="F2" s="117"/>
      <c r="G2" s="117"/>
    </row>
    <row r="3" spans="1:10" ht="15" customHeight="1" x14ac:dyDescent="0.3">
      <c r="A3" s="118" t="s">
        <v>73</v>
      </c>
      <c r="B3" s="119">
        <v>45473</v>
      </c>
      <c r="C3" s="119" t="s">
        <v>145</v>
      </c>
      <c r="D3" s="119">
        <v>45443</v>
      </c>
      <c r="E3" s="119">
        <v>45412</v>
      </c>
      <c r="F3" s="119">
        <v>45291</v>
      </c>
      <c r="G3" s="119">
        <v>45107</v>
      </c>
      <c r="H3" s="11"/>
      <c r="I3" s="11"/>
      <c r="J3" s="11"/>
    </row>
    <row r="4" spans="1:10" ht="15" customHeight="1" x14ac:dyDescent="0.3">
      <c r="A4" s="120" t="s">
        <v>74</v>
      </c>
      <c r="B4" s="1"/>
      <c r="C4" s="1"/>
      <c r="D4" s="1"/>
      <c r="E4" s="1"/>
      <c r="F4" s="1"/>
      <c r="G4" s="1"/>
      <c r="H4" s="11"/>
      <c r="I4" s="11"/>
      <c r="J4" s="11"/>
    </row>
    <row r="5" spans="1:10" ht="15" customHeight="1" x14ac:dyDescent="0.3">
      <c r="A5" s="104" t="s">
        <v>75</v>
      </c>
      <c r="B5" s="121">
        <v>40</v>
      </c>
      <c r="C5" s="121">
        <v>49.149799683290098</v>
      </c>
      <c r="D5" s="121">
        <v>44.516129032258064</v>
      </c>
      <c r="E5" s="121">
        <v>71.333333333333329</v>
      </c>
      <c r="F5" s="121">
        <v>110.06451612903226</v>
      </c>
      <c r="G5" s="121">
        <v>91</v>
      </c>
      <c r="H5" s="11"/>
      <c r="I5" s="11"/>
      <c r="J5" s="11"/>
    </row>
    <row r="6" spans="1:10" ht="15" customHeight="1" x14ac:dyDescent="0.3">
      <c r="A6" s="101" t="s">
        <v>76</v>
      </c>
      <c r="B6" s="122">
        <v>60</v>
      </c>
      <c r="C6" s="122">
        <v>82.122142583420924</v>
      </c>
      <c r="D6" s="122">
        <v>66.774193548387103</v>
      </c>
      <c r="E6" s="122">
        <v>107</v>
      </c>
      <c r="F6" s="122">
        <v>160</v>
      </c>
      <c r="G6" s="122">
        <v>116</v>
      </c>
      <c r="H6" s="11"/>
      <c r="I6" s="11"/>
      <c r="J6" s="11"/>
    </row>
    <row r="7" spans="1:10" ht="15" customHeight="1" x14ac:dyDescent="0.3">
      <c r="A7" s="119" t="s">
        <v>77</v>
      </c>
      <c r="B7" s="119">
        <v>45473</v>
      </c>
      <c r="C7" s="119" t="s">
        <v>145</v>
      </c>
      <c r="D7" s="119">
        <v>45443</v>
      </c>
      <c r="E7" s="119">
        <v>45412</v>
      </c>
      <c r="F7" s="119">
        <v>45291</v>
      </c>
      <c r="G7" s="119">
        <v>45107</v>
      </c>
      <c r="H7" s="11"/>
      <c r="I7" s="11"/>
      <c r="J7" s="11"/>
    </row>
    <row r="8" spans="1:10" ht="15" customHeight="1" x14ac:dyDescent="0.3">
      <c r="A8" s="100" t="s">
        <v>78</v>
      </c>
      <c r="B8" s="121">
        <v>33.188158357032258</v>
      </c>
      <c r="C8" s="121">
        <v>39.337768803615724</v>
      </c>
      <c r="D8" s="121">
        <v>35.822654255866865</v>
      </c>
      <c r="E8" s="121">
        <v>63.034946326595133</v>
      </c>
      <c r="F8" s="121">
        <v>84.61010127286383</v>
      </c>
      <c r="G8" s="121">
        <v>81.175548907329798</v>
      </c>
      <c r="H8" s="12"/>
    </row>
    <row r="9" spans="1:10" ht="15" customHeight="1" x14ac:dyDescent="0.3">
      <c r="A9" s="123" t="s">
        <v>79</v>
      </c>
      <c r="B9" s="12">
        <v>56.488882352941175</v>
      </c>
      <c r="C9" s="12"/>
      <c r="D9" s="12">
        <v>23.396045454545455</v>
      </c>
      <c r="E9" s="12">
        <v>20.242799999999999</v>
      </c>
      <c r="F9" s="12">
        <v>31.603000000000002</v>
      </c>
      <c r="G9" s="12">
        <v>15.2623</v>
      </c>
      <c r="H9" s="12"/>
    </row>
    <row r="10" spans="1:10" ht="15" customHeight="1" x14ac:dyDescent="0.3">
      <c r="A10" s="100" t="s">
        <v>80</v>
      </c>
      <c r="B10" s="124"/>
      <c r="C10" s="124"/>
      <c r="D10" s="124"/>
      <c r="E10" s="124"/>
      <c r="F10" s="124"/>
      <c r="G10" s="124"/>
      <c r="H10" s="12"/>
    </row>
    <row r="11" spans="1:10" ht="15" customHeight="1" x14ac:dyDescent="0.3">
      <c r="A11" s="123" t="s">
        <v>81</v>
      </c>
      <c r="B11" s="125">
        <v>37.277999999999999</v>
      </c>
      <c r="C11" s="125">
        <v>45.148876850530108</v>
      </c>
      <c r="D11" s="125">
        <v>42.619</v>
      </c>
      <c r="E11" s="125">
        <v>68.143000000000001</v>
      </c>
      <c r="F11" s="125">
        <v>98.069000000000003</v>
      </c>
      <c r="G11" s="125">
        <v>84.072000000000003</v>
      </c>
      <c r="H11" s="12"/>
    </row>
    <row r="12" spans="1:10" ht="15" customHeight="1" x14ac:dyDescent="0.3">
      <c r="A12" s="126" t="s">
        <v>121</v>
      </c>
      <c r="B12" s="127">
        <v>92.353999999999999</v>
      </c>
      <c r="C12" s="127"/>
      <c r="D12" s="127">
        <v>74.631</v>
      </c>
      <c r="E12" s="127">
        <v>54.33</v>
      </c>
      <c r="F12" s="127">
        <v>38.031999999999996</v>
      </c>
      <c r="G12" s="127">
        <v>16.122</v>
      </c>
      <c r="H12" s="12"/>
    </row>
    <row r="13" spans="1:10" ht="15" customHeight="1" x14ac:dyDescent="0.3">
      <c r="A13" s="119" t="s">
        <v>82</v>
      </c>
      <c r="B13" s="119">
        <v>45473</v>
      </c>
      <c r="C13" s="119" t="s">
        <v>145</v>
      </c>
      <c r="D13" s="119">
        <v>45443</v>
      </c>
      <c r="E13" s="119">
        <v>45412</v>
      </c>
      <c r="F13" s="119">
        <v>45291</v>
      </c>
      <c r="G13" s="119">
        <v>45107</v>
      </c>
      <c r="H13" s="12"/>
    </row>
    <row r="14" spans="1:10" ht="15" customHeight="1" x14ac:dyDescent="0.3">
      <c r="A14" s="105" t="s">
        <v>83</v>
      </c>
      <c r="B14" s="11"/>
      <c r="C14" s="11"/>
      <c r="D14" s="11"/>
      <c r="E14" s="11"/>
      <c r="F14" s="11"/>
      <c r="G14" s="11"/>
      <c r="H14" s="12"/>
      <c r="I14" s="2" t="s">
        <v>130</v>
      </c>
    </row>
    <row r="15" spans="1:10" ht="15" customHeight="1" x14ac:dyDescent="0.3">
      <c r="A15" s="68" t="s">
        <v>84</v>
      </c>
      <c r="B15" s="121">
        <v>28.436</v>
      </c>
      <c r="C15" s="121">
        <v>32.876413646653859</v>
      </c>
      <c r="D15" s="121">
        <v>32.593000000000004</v>
      </c>
      <c r="E15" s="121">
        <v>58.776000000000003</v>
      </c>
      <c r="F15" s="121">
        <v>85.05</v>
      </c>
      <c r="G15" s="121">
        <v>72.793999999999997</v>
      </c>
      <c r="H15" s="12"/>
    </row>
    <row r="16" spans="1:10" ht="15" customHeight="1" x14ac:dyDescent="0.3">
      <c r="A16" s="105" t="s">
        <v>85</v>
      </c>
      <c r="B16" s="12"/>
      <c r="C16" s="12"/>
      <c r="D16" s="12"/>
      <c r="E16" s="12"/>
      <c r="F16" s="12"/>
      <c r="G16" s="12"/>
    </row>
    <row r="17" spans="1:9" ht="15" customHeight="1" x14ac:dyDescent="0.3">
      <c r="A17" s="68" t="s">
        <v>86</v>
      </c>
      <c r="B17" s="121">
        <v>31.077999999999999</v>
      </c>
      <c r="C17" s="121">
        <v>35.917392739068596</v>
      </c>
      <c r="D17" s="121">
        <v>35.386000000000003</v>
      </c>
      <c r="E17" s="121">
        <v>63.616</v>
      </c>
      <c r="F17" s="121">
        <v>124.449</v>
      </c>
      <c r="G17" s="121">
        <v>96.668999999999997</v>
      </c>
    </row>
    <row r="18" spans="1:9" ht="15" customHeight="1" x14ac:dyDescent="0.3">
      <c r="A18" s="103" t="s">
        <v>87</v>
      </c>
      <c r="B18" s="125">
        <v>33.740829987263517</v>
      </c>
      <c r="C18" s="125">
        <v>39.488852514502362</v>
      </c>
      <c r="D18" s="125">
        <v>36.065282040460772</v>
      </c>
      <c r="E18" s="125">
        <v>63.628389603890561</v>
      </c>
      <c r="F18" s="125">
        <v>117.06435407449285</v>
      </c>
      <c r="G18" s="125">
        <v>88.724350465029488</v>
      </c>
    </row>
    <row r="19" spans="1:9" ht="15" customHeight="1" x14ac:dyDescent="0.3">
      <c r="A19" s="68" t="s">
        <v>88</v>
      </c>
      <c r="B19" s="121">
        <v>34.5625</v>
      </c>
      <c r="C19" s="121">
        <v>40.608164104973874</v>
      </c>
      <c r="D19" s="121">
        <v>36.25</v>
      </c>
      <c r="E19" s="121">
        <v>64.9375</v>
      </c>
      <c r="F19" s="121">
        <v>120.5625</v>
      </c>
      <c r="G19" s="121">
        <v>90.1875</v>
      </c>
    </row>
    <row r="20" spans="1:9" ht="15" customHeight="1" x14ac:dyDescent="0.3">
      <c r="A20" s="103" t="s">
        <v>89</v>
      </c>
      <c r="B20" s="125">
        <v>32.848173514709636</v>
      </c>
      <c r="C20" s="125">
        <v>38.282112856583296</v>
      </c>
      <c r="D20" s="125">
        <v>35.790128853903191</v>
      </c>
      <c r="E20" s="125">
        <v>63.53724733274089</v>
      </c>
      <c r="F20" s="125">
        <v>119.95095178013385</v>
      </c>
      <c r="G20" s="125">
        <v>91.65698151798162</v>
      </c>
    </row>
    <row r="21" spans="1:9" ht="15" customHeight="1" x14ac:dyDescent="0.3">
      <c r="A21" s="68" t="s">
        <v>90</v>
      </c>
      <c r="B21" s="121">
        <v>33.5</v>
      </c>
      <c r="C21" s="121">
        <v>39.162337514419711</v>
      </c>
      <c r="D21" s="121">
        <v>35.9375</v>
      </c>
      <c r="E21" s="121">
        <v>64.4375</v>
      </c>
      <c r="F21" s="121">
        <v>122.4375</v>
      </c>
      <c r="G21" s="121">
        <v>92.9375</v>
      </c>
    </row>
    <row r="22" spans="1:9" ht="15" customHeight="1" x14ac:dyDescent="0.3">
      <c r="A22" s="119" t="s">
        <v>91</v>
      </c>
      <c r="B22" s="119">
        <v>45473</v>
      </c>
      <c r="C22" s="119" t="s">
        <v>145</v>
      </c>
      <c r="D22" s="119">
        <v>45443</v>
      </c>
      <c r="E22" s="119">
        <v>45412</v>
      </c>
      <c r="F22" s="119">
        <v>45291</v>
      </c>
      <c r="G22" s="119">
        <v>45107</v>
      </c>
    </row>
    <row r="23" spans="1:9" ht="15" customHeight="1" x14ac:dyDescent="0.3">
      <c r="A23" s="100" t="s">
        <v>92</v>
      </c>
      <c r="B23" s="127"/>
      <c r="C23" s="127"/>
      <c r="D23" s="127"/>
      <c r="E23" s="127"/>
      <c r="F23" s="127"/>
      <c r="G23" s="127"/>
    </row>
    <row r="24" spans="1:9" ht="15" customHeight="1" x14ac:dyDescent="0.3">
      <c r="A24" s="101" t="s">
        <v>93</v>
      </c>
      <c r="B24" s="125">
        <v>53.113999999999997</v>
      </c>
      <c r="C24" s="125">
        <v>70.021365546775158</v>
      </c>
      <c r="D24" s="125">
        <v>60.819000000000003</v>
      </c>
      <c r="E24" s="125">
        <v>88.683999999999997</v>
      </c>
      <c r="F24" s="125">
        <v>126.029</v>
      </c>
      <c r="G24" s="125">
        <v>95.793999999999997</v>
      </c>
      <c r="H24" s="13"/>
    </row>
    <row r="25" spans="1:9" ht="15" customHeight="1" x14ac:dyDescent="0.3">
      <c r="A25" s="104" t="s">
        <v>94</v>
      </c>
      <c r="B25" s="121">
        <v>44.411000000000001</v>
      </c>
      <c r="C25" s="121">
        <v>55.617266809095803</v>
      </c>
      <c r="D25" s="121">
        <v>47.732999999999997</v>
      </c>
      <c r="E25" s="121">
        <v>75.763000000000005</v>
      </c>
      <c r="F25" s="121">
        <v>111.52500000000001</v>
      </c>
      <c r="G25" s="121">
        <v>92.08</v>
      </c>
      <c r="H25" s="13"/>
    </row>
    <row r="26" spans="1:9" ht="15" customHeight="1" x14ac:dyDescent="0.3">
      <c r="A26" s="101" t="s">
        <v>95</v>
      </c>
      <c r="B26" s="125">
        <v>33.271999999999998</v>
      </c>
      <c r="C26" s="125">
        <v>38.853863860136137</v>
      </c>
      <c r="D26" s="125">
        <v>34.984000000000002</v>
      </c>
      <c r="E26" s="125">
        <v>57.679000000000002</v>
      </c>
      <c r="F26" s="125">
        <v>114.74</v>
      </c>
      <c r="G26" s="125">
        <v>83.325999999999993</v>
      </c>
    </row>
    <row r="27" spans="1:9" ht="15" customHeight="1" x14ac:dyDescent="0.3">
      <c r="A27" s="104" t="s">
        <v>5</v>
      </c>
      <c r="B27" s="121">
        <v>28.338999999999999</v>
      </c>
      <c r="C27" s="121">
        <v>32.331501582244783</v>
      </c>
      <c r="D27" s="121">
        <v>39.893000000000001</v>
      </c>
      <c r="E27" s="121">
        <v>62.914000000000001</v>
      </c>
      <c r="F27" s="121">
        <v>113.17</v>
      </c>
      <c r="G27" s="121">
        <v>75.441999999999993</v>
      </c>
    </row>
    <row r="28" spans="1:9" ht="15" customHeight="1" x14ac:dyDescent="0.3">
      <c r="A28" s="101" t="s">
        <v>6</v>
      </c>
      <c r="B28" s="125">
        <v>32.783000000000001</v>
      </c>
      <c r="C28" s="125">
        <v>38.194384323316719</v>
      </c>
      <c r="D28" s="125">
        <v>36.655000000000001</v>
      </c>
      <c r="E28" s="125">
        <v>58.768000000000001</v>
      </c>
      <c r="F28" s="125">
        <v>76.72</v>
      </c>
      <c r="G28" s="125">
        <v>69.456999999999994</v>
      </c>
    </row>
    <row r="29" spans="1:9" ht="15" customHeight="1" x14ac:dyDescent="0.3">
      <c r="A29" s="104" t="s">
        <v>7</v>
      </c>
      <c r="B29" s="121">
        <v>64.134</v>
      </c>
      <c r="C29" s="121">
        <v>86.826098833567087</v>
      </c>
      <c r="D29" s="121">
        <v>69.549000000000007</v>
      </c>
      <c r="E29" s="121">
        <v>101.405</v>
      </c>
      <c r="F29" s="121">
        <v>139.72499999999999</v>
      </c>
      <c r="G29" s="121">
        <v>104.56100000000001</v>
      </c>
      <c r="H29" s="7"/>
      <c r="I29" s="14"/>
    </row>
    <row r="30" spans="1:9" ht="15" customHeight="1" x14ac:dyDescent="0.3">
      <c r="A30" s="101" t="s">
        <v>34</v>
      </c>
      <c r="B30" s="125">
        <v>102.26</v>
      </c>
      <c r="C30" s="125">
        <v>166.95003311049069</v>
      </c>
      <c r="D30" s="125">
        <v>117.21</v>
      </c>
      <c r="E30" s="125">
        <v>121.53</v>
      </c>
      <c r="F30" s="125">
        <v>120.47</v>
      </c>
      <c r="G30" s="125">
        <v>82.81</v>
      </c>
      <c r="H30" s="7"/>
    </row>
    <row r="31" spans="1:9" ht="15" customHeight="1" x14ac:dyDescent="0.3">
      <c r="A31" s="119" t="s">
        <v>96</v>
      </c>
      <c r="B31" s="119">
        <v>45473</v>
      </c>
      <c r="C31" s="119" t="s">
        <v>145</v>
      </c>
      <c r="D31" s="119">
        <v>45443</v>
      </c>
      <c r="E31" s="119">
        <v>45412</v>
      </c>
      <c r="F31" s="119">
        <v>45291</v>
      </c>
      <c r="G31" s="119">
        <v>45107</v>
      </c>
      <c r="H31" s="7"/>
    </row>
    <row r="32" spans="1:9" ht="15" customHeight="1" x14ac:dyDescent="0.3">
      <c r="A32" s="100" t="s">
        <v>97</v>
      </c>
      <c r="B32" s="121">
        <v>0.30567941517774089</v>
      </c>
      <c r="C32" s="121">
        <v>0.30610858004680441</v>
      </c>
      <c r="D32" s="121">
        <v>0.22883224593717319</v>
      </c>
      <c r="E32" s="121">
        <v>0.28569509079060262</v>
      </c>
      <c r="F32" s="121">
        <v>0.30847692118014508</v>
      </c>
      <c r="G32" s="121">
        <v>0.32124009177162655</v>
      </c>
    </row>
    <row r="33" spans="1:7" ht="15" customHeight="1" x14ac:dyDescent="0.3">
      <c r="A33" s="105" t="s">
        <v>98</v>
      </c>
      <c r="B33" s="125">
        <v>3.782</v>
      </c>
      <c r="C33" s="125">
        <v>3.8483358785636135</v>
      </c>
      <c r="D33" s="125">
        <v>3.7930000000000001</v>
      </c>
      <c r="E33" s="125">
        <v>3.9249999999999998</v>
      </c>
      <c r="F33" s="125">
        <v>3.7970000000000002</v>
      </c>
      <c r="G33" s="125">
        <v>7.2469999999999999</v>
      </c>
    </row>
    <row r="34" spans="1:7" ht="15" customHeight="1" x14ac:dyDescent="0.3">
      <c r="A34" s="119" t="s">
        <v>99</v>
      </c>
      <c r="B34" s="119">
        <v>45473</v>
      </c>
      <c r="C34" s="119" t="s">
        <v>100</v>
      </c>
      <c r="D34" s="119">
        <v>45443</v>
      </c>
      <c r="E34" s="119">
        <v>45412</v>
      </c>
      <c r="F34" s="119">
        <v>45291</v>
      </c>
      <c r="G34" s="119">
        <v>45107</v>
      </c>
    </row>
    <row r="35" spans="1:7" ht="15" customHeight="1" x14ac:dyDescent="0.3">
      <c r="A35" s="100" t="s">
        <v>101</v>
      </c>
      <c r="B35" s="124"/>
      <c r="C35" s="124"/>
      <c r="D35" s="124"/>
      <c r="E35" s="124"/>
      <c r="F35" s="124"/>
      <c r="G35" s="124"/>
    </row>
    <row r="36" spans="1:7" ht="15" customHeight="1" x14ac:dyDescent="0.3">
      <c r="A36" s="101" t="s">
        <v>102</v>
      </c>
      <c r="B36" s="125">
        <v>903.61389333333329</v>
      </c>
      <c r="C36" s="125">
        <v>1.9889523982899782</v>
      </c>
      <c r="D36" s="125">
        <v>885.99193548387098</v>
      </c>
      <c r="E36" s="125">
        <v>868.13333666666665</v>
      </c>
      <c r="F36" s="125">
        <v>633.76181935483851</v>
      </c>
      <c r="G36" s="125">
        <v>248.30889333333332</v>
      </c>
    </row>
    <row r="37" spans="1:7" ht="15" customHeight="1" x14ac:dyDescent="0.3">
      <c r="A37" s="104" t="s">
        <v>147</v>
      </c>
      <c r="B37" s="121">
        <v>913.69076666666683</v>
      </c>
      <c r="C37" s="121">
        <v>1.7203293360037897</v>
      </c>
      <c r="D37" s="121">
        <v>898.23811290322578</v>
      </c>
      <c r="E37" s="121">
        <v>882.74706666666657</v>
      </c>
      <c r="F37" s="121">
        <v>649.56970967741927</v>
      </c>
      <c r="G37" s="121">
        <v>253.61196666666666</v>
      </c>
    </row>
    <row r="38" spans="1:7" ht="15" customHeight="1" x14ac:dyDescent="0.3">
      <c r="A38" s="105" t="s">
        <v>103</v>
      </c>
      <c r="B38" s="125">
        <v>167.67143986666667</v>
      </c>
      <c r="C38" s="125">
        <v>-2.7825701748799503</v>
      </c>
      <c r="D38" s="125">
        <v>172.47055406451611</v>
      </c>
      <c r="E38" s="125">
        <v>169.59823106666667</v>
      </c>
      <c r="F38" s="125">
        <v>130.2433456774194</v>
      </c>
      <c r="G38" s="125">
        <v>51.174121966666661</v>
      </c>
    </row>
    <row r="39" spans="1:7" ht="15" customHeight="1" x14ac:dyDescent="0.3">
      <c r="A39" s="100" t="s">
        <v>104</v>
      </c>
      <c r="B39" s="121">
        <v>973.31244166666693</v>
      </c>
      <c r="C39" s="121">
        <v>1.6191531694601524</v>
      </c>
      <c r="D39" s="121">
        <v>957.80412580645157</v>
      </c>
      <c r="E39" s="121">
        <v>931.07097166666688</v>
      </c>
      <c r="F39" s="121">
        <v>696.97426532258066</v>
      </c>
      <c r="G39" s="121">
        <v>269.24327149999999</v>
      </c>
    </row>
    <row r="40" spans="1:7" ht="15" customHeight="1" x14ac:dyDescent="0.3">
      <c r="A40" s="123" t="s">
        <v>105</v>
      </c>
      <c r="B40" s="125">
        <v>5755.3960370332788</v>
      </c>
      <c r="C40" s="125">
        <v>0.11078727084641304</v>
      </c>
      <c r="D40" s="125">
        <v>5749.0268470891615</v>
      </c>
      <c r="E40" s="125">
        <v>5621.1790207785516</v>
      </c>
      <c r="F40" s="125">
        <v>4224.9072180616758</v>
      </c>
      <c r="G40" s="125">
        <v>1654.2201508262092</v>
      </c>
    </row>
    <row r="41" spans="1:7" ht="15" customHeight="1" x14ac:dyDescent="0.3">
      <c r="A41" s="126" t="s">
        <v>106</v>
      </c>
      <c r="B41" s="121">
        <v>89.543007394067217</v>
      </c>
      <c r="C41" s="121">
        <v>-4.2778391890015977</v>
      </c>
      <c r="D41" s="121">
        <v>93.54469919548535</v>
      </c>
      <c r="E41" s="121">
        <v>97.074244380850445</v>
      </c>
      <c r="F41" s="121">
        <v>124.86426958124187</v>
      </c>
      <c r="G41" s="121">
        <v>93.957929460378054</v>
      </c>
    </row>
    <row r="42" spans="1:7" ht="15" customHeight="1" x14ac:dyDescent="0.3">
      <c r="A42" s="128" t="s">
        <v>146</v>
      </c>
      <c r="B42" s="128"/>
      <c r="C42" s="128"/>
      <c r="D42" s="128"/>
      <c r="E42" s="128"/>
      <c r="F42" s="128"/>
      <c r="G42" s="128"/>
    </row>
  </sheetData>
  <mergeCells count="1">
    <mergeCell ref="A42:G42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9044-4659-48B5-9DA1-BC881AA56A89}">
  <sheetPr>
    <tabColor theme="3"/>
  </sheetPr>
  <dimension ref="A1:J20"/>
  <sheetViews>
    <sheetView showGridLines="0" tabSelected="1" zoomScaleNormal="100" zoomScaleSheetLayoutView="100" workbookViewId="0">
      <selection activeCell="G18" sqref="G18"/>
    </sheetView>
  </sheetViews>
  <sheetFormatPr baseColWidth="10" defaultColWidth="11.42578125" defaultRowHeight="15" x14ac:dyDescent="0.3"/>
  <cols>
    <col min="1" max="1" width="2.140625" style="18" customWidth="1"/>
    <col min="2" max="2" width="46.85546875" style="18" customWidth="1"/>
    <col min="3" max="3" width="14.42578125" style="18" customWidth="1"/>
    <col min="4" max="4" width="13.140625" style="18" customWidth="1"/>
    <col min="5" max="5" width="16" style="26" customWidth="1"/>
    <col min="6" max="6" width="2" style="18" customWidth="1"/>
    <col min="7" max="16384" width="11.42578125" style="18"/>
  </cols>
  <sheetData>
    <row r="1" spans="1:10" x14ac:dyDescent="0.3">
      <c r="A1" s="15"/>
      <c r="B1" s="16"/>
      <c r="C1" s="16"/>
      <c r="D1" s="16"/>
      <c r="E1" s="17"/>
      <c r="F1" s="15"/>
      <c r="H1"/>
      <c r="I1"/>
      <c r="J1"/>
    </row>
    <row r="2" spans="1:10" x14ac:dyDescent="0.3">
      <c r="A2" s="15"/>
      <c r="B2" s="19"/>
      <c r="C2" s="19"/>
      <c r="D2" s="19"/>
      <c r="E2" s="20"/>
      <c r="F2" s="15"/>
      <c r="H2"/>
      <c r="I2"/>
      <c r="J2"/>
    </row>
    <row r="3" spans="1:10" x14ac:dyDescent="0.3">
      <c r="A3" s="15"/>
      <c r="B3" s="16"/>
      <c r="C3" s="16"/>
      <c r="D3" s="16"/>
      <c r="E3" s="17"/>
      <c r="F3" s="15"/>
      <c r="H3"/>
      <c r="I3"/>
      <c r="J3"/>
    </row>
    <row r="4" spans="1:10" x14ac:dyDescent="0.3">
      <c r="A4" s="15"/>
      <c r="B4" s="118" t="s">
        <v>107</v>
      </c>
      <c r="C4" s="119">
        <f>EOMONTH(D4,0)+1</f>
        <v>45444</v>
      </c>
      <c r="D4" s="119">
        <f>EOMONTH(E4,0)+1</f>
        <v>45413</v>
      </c>
      <c r="E4" s="119">
        <v>45383</v>
      </c>
      <c r="F4" s="15"/>
      <c r="H4"/>
      <c r="I4"/>
      <c r="J4"/>
    </row>
    <row r="5" spans="1:10" x14ac:dyDescent="0.3">
      <c r="A5" s="15"/>
      <c r="B5" s="9"/>
      <c r="C5" s="129"/>
      <c r="D5" s="129"/>
      <c r="E5" s="130"/>
      <c r="F5" s="15"/>
      <c r="H5"/>
      <c r="I5"/>
      <c r="J5"/>
    </row>
    <row r="6" spans="1:10" x14ac:dyDescent="0.3">
      <c r="A6" s="15"/>
      <c r="B6" s="131" t="s">
        <v>108</v>
      </c>
      <c r="C6" s="132" t="s">
        <v>109</v>
      </c>
      <c r="D6" s="132"/>
      <c r="E6" s="132"/>
      <c r="F6" s="15"/>
      <c r="H6"/>
      <c r="I6"/>
      <c r="J6"/>
    </row>
    <row r="7" spans="1:10" x14ac:dyDescent="0.3">
      <c r="A7" s="15"/>
      <c r="B7" s="107" t="s">
        <v>110</v>
      </c>
      <c r="C7" s="133">
        <v>21.95463829231231</v>
      </c>
      <c r="D7" s="133">
        <v>19.979497980894557</v>
      </c>
      <c r="E7" s="133">
        <v>18.681080793283794</v>
      </c>
      <c r="F7" s="15"/>
      <c r="H7"/>
      <c r="I7"/>
      <c r="J7"/>
    </row>
    <row r="8" spans="1:10" x14ac:dyDescent="0.3">
      <c r="A8" s="15"/>
      <c r="B8" s="104" t="s">
        <v>111</v>
      </c>
      <c r="C8" s="134">
        <v>9.5717582784820081</v>
      </c>
      <c r="D8" s="134">
        <v>7.7864347647539285</v>
      </c>
      <c r="E8" s="134">
        <v>6.7216628778153735</v>
      </c>
      <c r="F8" s="15"/>
      <c r="H8"/>
      <c r="I8"/>
      <c r="J8"/>
    </row>
    <row r="9" spans="1:10" x14ac:dyDescent="0.3">
      <c r="A9" s="15"/>
      <c r="B9" s="107" t="s">
        <v>112</v>
      </c>
      <c r="C9" s="133">
        <v>4.0571648582525199</v>
      </c>
      <c r="D9" s="133">
        <v>5.0424004109175886</v>
      </c>
      <c r="E9" s="133">
        <v>5.1406482257720132</v>
      </c>
      <c r="F9" s="15"/>
      <c r="H9"/>
      <c r="I9"/>
      <c r="J9"/>
    </row>
    <row r="10" spans="1:10" x14ac:dyDescent="0.3">
      <c r="A10" s="15"/>
      <c r="B10" s="104" t="s">
        <v>113</v>
      </c>
      <c r="C10" s="134">
        <v>20.142812978253914</v>
      </c>
      <c r="D10" s="134">
        <v>16.792506469277491</v>
      </c>
      <c r="E10" s="134">
        <v>15.826896759982409</v>
      </c>
      <c r="F10" s="15"/>
      <c r="H10"/>
      <c r="I10"/>
      <c r="J10"/>
    </row>
    <row r="11" spans="1:10" ht="15.75" hidden="1" customHeight="1" x14ac:dyDescent="0.3">
      <c r="A11" s="15"/>
      <c r="B11" s="52"/>
      <c r="C11" s="135"/>
      <c r="D11" s="135"/>
      <c r="E11" s="135"/>
      <c r="F11" s="15"/>
      <c r="H11"/>
      <c r="I11"/>
      <c r="J11"/>
    </row>
    <row r="12" spans="1:10" x14ac:dyDescent="0.3">
      <c r="A12" s="15"/>
      <c r="B12" s="136" t="s">
        <v>114</v>
      </c>
      <c r="C12" s="137" t="s">
        <v>115</v>
      </c>
      <c r="D12" s="137"/>
      <c r="E12" s="137"/>
      <c r="F12" s="15"/>
      <c r="H12"/>
      <c r="I12"/>
      <c r="J12"/>
    </row>
    <row r="13" spans="1:10" x14ac:dyDescent="0.3">
      <c r="A13" s="15"/>
      <c r="B13" s="104" t="s">
        <v>116</v>
      </c>
      <c r="C13" s="127">
        <v>24</v>
      </c>
      <c r="D13" s="127">
        <v>24</v>
      </c>
      <c r="E13" s="127">
        <v>24</v>
      </c>
      <c r="F13" s="15"/>
      <c r="H13"/>
      <c r="I13"/>
      <c r="J13"/>
    </row>
    <row r="14" spans="1:10" x14ac:dyDescent="0.3">
      <c r="A14" s="15"/>
      <c r="B14" s="107" t="s">
        <v>117</v>
      </c>
      <c r="C14" s="138">
        <v>43.577673351136326</v>
      </c>
      <c r="D14" s="138">
        <v>44.510863905859033</v>
      </c>
      <c r="E14" s="138">
        <v>47.047354822131069</v>
      </c>
      <c r="F14" s="15"/>
      <c r="H14"/>
      <c r="I14"/>
      <c r="J14"/>
    </row>
    <row r="15" spans="1:10" x14ac:dyDescent="0.3">
      <c r="A15" s="15"/>
      <c r="B15" s="104" t="s">
        <v>148</v>
      </c>
      <c r="C15" s="127">
        <f>C14-C13</f>
        <v>19.577673351136326</v>
      </c>
      <c r="D15" s="127">
        <f>D14-D13</f>
        <v>20.510863905859033</v>
      </c>
      <c r="E15" s="127">
        <f>E14-E13</f>
        <v>23.047354822131069</v>
      </c>
      <c r="F15" s="15"/>
      <c r="H15"/>
      <c r="I15"/>
      <c r="J15"/>
    </row>
    <row r="16" spans="1:10" ht="18" x14ac:dyDescent="0.3">
      <c r="A16" s="15"/>
      <c r="B16" s="34"/>
      <c r="C16" s="34"/>
      <c r="D16" s="34"/>
      <c r="E16" s="34"/>
      <c r="F16" s="15"/>
    </row>
    <row r="17" spans="1:6" s="25" customFormat="1" ht="17.25" x14ac:dyDescent="0.25">
      <c r="A17" s="21"/>
      <c r="B17" s="31"/>
      <c r="C17" s="32"/>
      <c r="D17" s="32"/>
      <c r="E17" s="33"/>
      <c r="F17" s="21"/>
    </row>
    <row r="18" spans="1:6" s="25" customFormat="1" x14ac:dyDescent="0.2">
      <c r="A18" s="21"/>
      <c r="B18" s="22"/>
      <c r="C18" s="23"/>
      <c r="D18" s="23"/>
      <c r="E18" s="24"/>
      <c r="F18" s="21"/>
    </row>
    <row r="19" spans="1:6" s="25" customFormat="1" x14ac:dyDescent="0.2">
      <c r="A19" s="21"/>
      <c r="B19" s="22"/>
      <c r="C19" s="23"/>
      <c r="D19" s="23"/>
      <c r="E19" s="24"/>
      <c r="F19" s="21"/>
    </row>
    <row r="20" spans="1:6" x14ac:dyDescent="0.3">
      <c r="A20" s="15"/>
      <c r="B20" s="15"/>
      <c r="C20" s="23"/>
      <c r="D20" s="23"/>
      <c r="E20" s="30"/>
      <c r="F20" s="15"/>
    </row>
  </sheetData>
  <mergeCells count="3">
    <mergeCell ref="C6:E6"/>
    <mergeCell ref="C12:E12"/>
    <mergeCell ref="B16:E16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d748d9-fef5-4b66-a16b-3351eb7eceb6" xsi:nil="true"/>
    <lcf76f155ced4ddcb4097134ff3c332f xmlns="7f3c9375-6a33-47be-aa78-16b620ab5be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3FF71037030A4DBE7E46B7BF8B73EC" ma:contentTypeVersion="17" ma:contentTypeDescription="Crear nuevo documento." ma:contentTypeScope="" ma:versionID="5279c38cf0beaa678189207bdda83ccb">
  <xsd:schema xmlns:xsd="http://www.w3.org/2001/XMLSchema" xmlns:xs="http://www.w3.org/2001/XMLSchema" xmlns:p="http://schemas.microsoft.com/office/2006/metadata/properties" xmlns:ns2="7f3c9375-6a33-47be-aa78-16b620ab5be2" xmlns:ns3="42d748d9-fef5-4b66-a16b-3351eb7eceb6" targetNamespace="http://schemas.microsoft.com/office/2006/metadata/properties" ma:root="true" ma:fieldsID="794e5290e2fa21e452b0b7382bc93748" ns2:_="" ns3:_="">
    <xsd:import namespace="7f3c9375-6a33-47be-aa78-16b620ab5be2"/>
    <xsd:import namespace="42d748d9-fef5-4b66-a16b-3351eb7ec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c9375-6a33-47be-aa78-16b620ab5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748d9-fef5-4b66-a16b-3351eb7ec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7bec253-e9dc-4d6d-800f-9c30cd1b2e36}" ma:internalName="TaxCatchAll" ma:showField="CatchAllData" ma:web="42d748d9-fef5-4b66-a16b-3351eb7ece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C27787-1874-4211-8164-492C7A80B72D}">
  <ds:schemaRefs>
    <ds:schemaRef ds:uri="7f3c9375-6a33-47be-aa78-16b620ab5be2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2d748d9-fef5-4b66-a16b-3351eb7eceb6"/>
  </ds:schemaRefs>
</ds:datastoreItem>
</file>

<file path=customXml/itemProps2.xml><?xml version="1.0" encoding="utf-8"?>
<ds:datastoreItem xmlns:ds="http://schemas.openxmlformats.org/officeDocument/2006/customXml" ds:itemID="{0132B402-FEB2-499C-9974-A1CC8A625B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c9375-6a33-47be-aa78-16b620ab5be2"/>
    <ds:schemaRef ds:uri="42d748d9-fef5-4b66-a16b-3351eb7ec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Principales Variables</vt:lpstr>
      <vt:lpstr>Tasas de interés</vt:lpstr>
      <vt:lpstr>Efectivo mínimo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Lana, Manuel</cp:lastModifiedBy>
  <cp:revision/>
  <dcterms:created xsi:type="dcterms:W3CDTF">2016-07-26T18:15:50Z</dcterms:created>
  <dcterms:modified xsi:type="dcterms:W3CDTF">2024-07-10T14:00:40Z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0x0101005E3FF71037030A4DBE7E46B7BF8B73EC</vt:lpwstr>
  </property>
  <property fmtid="{D5CDD505-2E9C-101B-9397-08002B2CF9AE}" pid="3" name="MediaServiceImageTags">
    <vt:lpwstr/>
  </property>
</Properties>
</file>