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style6.xml" ContentType="application/vnd.ms-office.chartstyle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harts/colors4.xml" ContentType="application/vnd.ms-office.chartcolorstyle+xml"/>
  <Override PartName="/xl/charts/colors5.xml" ContentType="application/vnd.ms-office.chartcolorsty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charts/chart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/>
  <bookViews>
    <workbookView xWindow="0" yWindow="0" windowWidth="28800" windowHeight="12000" firstSheet="2" activeTab="2"/>
  </bookViews>
  <sheets>
    <sheet name="Crec absoluto MP 1er gráfico" sheetId="2" state="hidden" r:id="rId1"/>
    <sheet name="Participación MP 2do graf" sheetId="3" state="hidden" r:id="rId2"/>
    <sheet name="Operaciones de pago minoristas" sheetId="39" r:id="rId3"/>
    <sheet name="Cheques" sheetId="37" r:id="rId4"/>
    <sheet name="Canales tarjeta" sheetId="35" r:id="rId5"/>
    <sheet name="Canales transferencias en línea" sheetId="36" r:id="rId6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N42" i="2" s="1"/>
  <c r="M41" i="2"/>
  <c r="M40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M12" i="2"/>
  <c r="M11" i="2"/>
  <c r="M10" i="2"/>
  <c r="N13" i="2" l="1"/>
  <c r="N41" i="2"/>
  <c r="N43" i="2"/>
  <c r="N12" i="2"/>
  <c r="N11" i="2"/>
</calcChain>
</file>

<file path=xl/sharedStrings.xml><?xml version="1.0" encoding="utf-8"?>
<sst xmlns="http://schemas.openxmlformats.org/spreadsheetml/2006/main" count="122" uniqueCount="50">
  <si>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</si>
  <si>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</si>
  <si>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</si>
  <si>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</si>
  <si>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</si>
  <si>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</si>
  <si>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</si>
  <si>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</si>
  <si>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</si>
  <si>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</si>
  <si>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</si>
  <si>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</si>
  <si>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</si>
  <si>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</si>
  <si>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</si>
  <si>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Tarjetas de Crédito</t>
  </si>
  <si>
    <t>Tarjetas de Débito</t>
  </si>
  <si>
    <t>Débitos directos</t>
  </si>
  <si>
    <t>Debin</t>
  </si>
  <si>
    <t>Sin fondos suficientes disponibles</t>
  </si>
  <si>
    <t>Denuncia de extravío, sustracción o adulteración de cheque (orden de no pagar)</t>
  </si>
  <si>
    <t>Cuenta embargada por orden judicial</t>
  </si>
  <si>
    <t>Extracciones extrabancarias</t>
  </si>
  <si>
    <t>Transferencias diferidas</t>
  </si>
  <si>
    <t>Transferencias con acreditación en línea</t>
  </si>
  <si>
    <t>Fecha</t>
  </si>
  <si>
    <t>Billeteras/pasarelas</t>
  </si>
  <si>
    <t>Terminal de punto de venta (TPV)</t>
  </si>
  <si>
    <t>Código QR</t>
  </si>
  <si>
    <t>TPV Móvil</t>
  </si>
  <si>
    <t>Internet/móvil individuos</t>
  </si>
  <si>
    <t>Internet empresas</t>
  </si>
  <si>
    <t>Canales de iniciación - Transferencias</t>
  </si>
  <si>
    <t>Canales de iniciación - Tarjetas</t>
  </si>
  <si>
    <t>Cantidad</t>
  </si>
  <si>
    <t>Monto nominal</t>
  </si>
  <si>
    <t>Feriado local</t>
  </si>
  <si>
    <t xml:space="preserve">Fuerza mayor </t>
  </si>
  <si>
    <t>Fecha de presentación adelantada (CPD)</t>
  </si>
  <si>
    <t>Principales motivos de rechazo</t>
  </si>
  <si>
    <t>Total compensados</t>
  </si>
  <si>
    <t>Cajeros automáticos</t>
  </si>
  <si>
    <t>Pago Electrónico Inmediato</t>
  </si>
  <si>
    <t>Tarjeta de crédito (TPV)</t>
  </si>
  <si>
    <t>Tarjeta de débito (TPV)</t>
  </si>
  <si>
    <t>Tarjeta prepaga (TPV)</t>
  </si>
  <si>
    <t>Cheques compensados y principales motivos de rechazo</t>
  </si>
  <si>
    <t>Operaciones de pagos minoristas</t>
  </si>
  <si>
    <t>(1) Montos deflactados con base pesos diciembre 2016.</t>
  </si>
  <si>
    <r>
      <t xml:space="preserve">Monto deflactado </t>
    </r>
    <r>
      <rPr>
        <b/>
        <i/>
        <sz val="10"/>
        <color theme="0"/>
        <rFont val="Roboto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</si>
</sst>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b/>
      <i/>
      <sz val="10"/>
      <color theme="0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/>
      <bottom style="thin">
        <color rgb="FFBAC0D8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2" applyFill="1" applyBorder="1"/>
    <xf numFmtId="0" fontId="3" fillId="2" borderId="0" xfId="2" applyFont="1" applyFill="1" applyBorder="1"/>
    <xf numFmtId="0" fontId="2" fillId="2" borderId="0" xfId="2" applyFill="1" applyBorder="1" applyAlignment="1">
      <alignment vertical="top"/>
    </xf>
    <xf numFmtId="0" fontId="2" fillId="2" borderId="0" xfId="2" applyFill="1"/>
    <xf numFmtId="0" fontId="2" fillId="0" borderId="0" xfId="2"/>
    <xf numFmtId="0" fontId="2" fillId="2" borderId="0" xfId="2" applyFill="1" applyBorder="1" applyAlignment="1">
      <alignment horizontal="center" vertical="top"/>
    </xf>
    <xf numFmtId="0" fontId="2" fillId="2" borderId="0" xfId="2" applyFill="1" applyAlignment="1">
      <alignment horizontal="center" vertical="top"/>
    </xf>
    <xf numFmtId="0" fontId="2" fillId="3" borderId="0" xfId="2" applyFont="1" applyFill="1" applyBorder="1" applyAlignment="1" applyProtection="1">
      <alignment vertical="top" wrapText="1"/>
      <protection locked="0"/>
    </xf>
    <xf numFmtId="0" fontId="2" fillId="3" borderId="0" xfId="2" applyFont="1" applyFill="1" applyBorder="1" applyAlignment="1" applyProtection="1">
      <alignment vertical="top" readingOrder="1"/>
      <protection locked="0"/>
    </xf>
    <xf numFmtId="0" fontId="2" fillId="3" borderId="0" xfId="2" applyFont="1" applyFill="1" applyBorder="1" applyAlignment="1" applyProtection="1">
      <alignment vertical="top" wrapText="1" readingOrder="1"/>
      <protection locked="0"/>
    </xf>
    <xf numFmtId="14" fontId="2" fillId="3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 applyAlignment="1" applyProtection="1">
      <alignment vertical="top" wrapText="1"/>
      <protection locked="0"/>
    </xf>
    <xf numFmtId="14" fontId="2" fillId="2" borderId="0" xfId="2" applyNumberFormat="1" applyFill="1" applyBorder="1" applyAlignment="1" applyProtection="1">
      <alignment horizontal="right" vertical="top" readingOrder="1"/>
      <protection locked="0"/>
    </xf>
    <xf numFmtId="0" fontId="2" fillId="2" borderId="0" xfId="2" applyFont="1" applyFill="1" applyBorder="1"/>
    <xf numFmtId="0" fontId="2" fillId="0" borderId="0" xfId="2" applyFont="1" applyFill="1" applyBorder="1"/>
    <xf numFmtId="0" fontId="4" fillId="3" borderId="0" xfId="2" applyFont="1" applyFill="1" applyBorder="1" applyAlignment="1" applyProtection="1">
      <alignment vertical="top" readingOrder="1"/>
      <protection locked="0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164" fontId="4" fillId="3" borderId="0" xfId="2" applyNumberFormat="1" applyFont="1" applyFill="1" applyBorder="1" applyAlignment="1" applyProtection="1">
      <alignment vertical="top" readingOrder="1"/>
      <protection locked="0"/>
    </xf>
    <xf numFmtId="0" fontId="1" fillId="2" borderId="1" xfId="3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Fill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0" fontId="6" fillId="0" borderId="0" xfId="0" applyFont="1"/>
    <xf numFmtId="0" fontId="8" fillId="6" borderId="2" xfId="6" applyFont="1" applyFill="1" applyBorder="1" applyAlignment="1">
      <alignment horizontal="center" vertical="center" wrapText="1"/>
    </xf>
    <xf numFmtId="17" fontId="9" fillId="0" borderId="4" xfId="0" applyNumberFormat="1" applyFont="1" applyBorder="1" applyAlignment="1">
      <alignment horizontal="center" vertical="center"/>
    </xf>
    <xf numFmtId="17" fontId="9" fillId="7" borderId="4" xfId="0" applyNumberFormat="1" applyFont="1" applyFill="1" applyBorder="1" applyAlignment="1">
      <alignment horizontal="center" vertical="center"/>
    </xf>
    <xf numFmtId="3" fontId="10" fillId="7" borderId="4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17" fontId="9" fillId="7" borderId="0" xfId="0" applyNumberFormat="1" applyFont="1" applyFill="1" applyBorder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vertical="center"/>
    </xf>
    <xf numFmtId="17" fontId="9" fillId="0" borderId="4" xfId="1" applyNumberFormat="1" applyFont="1" applyBorder="1" applyAlignment="1">
      <alignment horizontal="center" vertical="center"/>
    </xf>
    <xf numFmtId="3" fontId="10" fillId="7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8" fillId="6" borderId="2" xfId="6" applyFont="1" applyFill="1" applyBorder="1" applyAlignment="1">
      <alignment horizontal="center" vertical="center" wrapText="1"/>
    </xf>
    <xf numFmtId="0" fontId="8" fillId="6" borderId="2" xfId="6" applyFont="1" applyFill="1" applyBorder="1" applyAlignment="1">
      <alignment horizontal="center" vertical="center" wrapText="1"/>
    </xf>
    <xf numFmtId="0" fontId="0" fillId="0" borderId="0" xfId="0" applyBorder="1"/>
    <xf numFmtId="10" fontId="0" fillId="0" borderId="0" xfId="1" applyNumberFormat="1" applyFont="1"/>
    <xf numFmtId="3" fontId="11" fillId="7" borderId="4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164" fontId="4" fillId="3" borderId="0" xfId="2" applyNumberFormat="1" applyFont="1" applyFill="1" applyBorder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 wrapText="1"/>
    </xf>
    <xf numFmtId="0" fontId="2" fillId="2" borderId="0" xfId="2" applyFill="1" applyBorder="1" applyAlignment="1">
      <alignment horizontal="center" vertical="center"/>
    </xf>
    <xf numFmtId="0" fontId="8" fillId="6" borderId="2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 wrapText="1"/>
    </xf>
    <xf numFmtId="0" fontId="8" fillId="6" borderId="8" xfId="6" applyFont="1" applyFill="1" applyBorder="1" applyAlignment="1">
      <alignment horizontal="center" vertical="center" wrapText="1"/>
    </xf>
    <xf numFmtId="0" fontId="8" fillId="6" borderId="9" xfId="6" applyFont="1" applyFill="1" applyBorder="1" applyAlignment="1">
      <alignment horizontal="center" vertical="center" wrapText="1"/>
    </xf>
    <xf numFmtId="0" fontId="8" fillId="6" borderId="3" xfId="6" applyFont="1" applyFill="1" applyBorder="1" applyAlignment="1">
      <alignment horizontal="center" vertical="center" wrapText="1"/>
    </xf>
    <xf numFmtId="0" fontId="8" fillId="6" borderId="5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0" xfId="6" applyFont="1" applyFill="1" applyBorder="1" applyAlignment="1">
      <alignment horizontal="center" vertical="center" wrapText="1"/>
    </xf>
  </cellXfs>
  <cellStyles count="8">
    <cellStyle name="Millares 2" xfId="4"/>
    <cellStyle name="Millares 2 3" xfId="7"/>
    <cellStyle name="Normal" xfId="0" builtinId="0"/>
    <cellStyle name="Normal 11" xfId="5"/>
    <cellStyle name="Normal 2" xfId="2"/>
    <cellStyle name="Normal 2 11" xfId="6"/>
    <cellStyle name="Normal 5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304239"/>
        <c:axId val="704306735"/>
      </c:area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304239"/>
        <c:axId val="704306735"/>
      </c:bar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304239"/>
        <c:axId val="704306735"/>
      </c:barChart>
      <c:catAx>
        <c:axId val="7043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6735"/>
        <c:crosses val="autoZero"/>
        <c:auto val="1"/>
        <c:lblAlgn val="ctr"/>
        <c:lblOffset val="100"/>
        <c:noMultiLvlLbl val="0"/>
      </c:catAx>
      <c:valAx>
        <c:axId val="7043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0430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67"/>
  <sheetViews>
    <sheetView workbookViewId="0"/>
  </sheetViews>
  <sheetFormatPr baseColWidth="10" defaultRowHeight="12.75" x14ac:dyDescent="0.2"/>
  <cols>
    <col min="1" max="1" width="1.140625" style="5" customWidth="1"/>
    <col min="2" max="2" width="11.42578125" style="5"/>
    <col min="3" max="3" width="8.7109375" style="5" bestFit="1" customWidth="1"/>
    <col min="4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28515625" style="5" bestFit="1" customWidth="1"/>
    <col min="10" max="10" width="9.28515625" style="5" bestFit="1" customWidth="1"/>
    <col min="11" max="11" width="12.85546875" style="5" customWidth="1"/>
    <col min="12" max="12" width="12.42578125" style="5" bestFit="1" customWidth="1"/>
    <col min="13" max="13" width="15.85546875" style="5" customWidth="1"/>
    <col min="14" max="14" width="15.7109375" style="5" customWidth="1"/>
    <col min="15" max="15" width="11.42578125" style="5"/>
    <col min="16" max="16" width="13.85546875" style="5" bestFit="1" customWidth="1"/>
    <col min="17" max="17" width="11.42578125" style="5" customWidth="1"/>
    <col min="18" max="22" width="11.42578125" style="5"/>
    <col min="23" max="23" width="11.42578125" style="5" customWidth="1"/>
    <col min="24" max="24" width="2" style="5" customWidth="1"/>
    <col min="25" max="16384" width="11.42578125" style="5"/>
  </cols>
  <sheetData>
    <row r="1" spans="1:24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" x14ac:dyDescent="0.2">
      <c r="A3" s="1"/>
      <c r="B3" s="1"/>
      <c r="C3" s="2"/>
      <c r="D3" s="1"/>
      <c r="E3" s="1"/>
      <c r="F3" s="54"/>
      <c r="G3" s="54"/>
      <c r="H3" s="54"/>
      <c r="I3" s="55"/>
      <c r="J3" s="55"/>
      <c r="K3" s="6"/>
      <c r="L3" s="6"/>
      <c r="M3" s="6"/>
      <c r="N3" s="6"/>
      <c r="O3" s="7"/>
      <c r="P3" s="7"/>
      <c r="Q3" s="7"/>
      <c r="R3" s="7"/>
      <c r="S3" s="7"/>
      <c r="T3" s="4"/>
      <c r="U3" s="4"/>
      <c r="V3" s="4"/>
      <c r="W3" s="4"/>
      <c r="X3" s="4"/>
    </row>
    <row r="4" spans="1:24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11"/>
      <c r="M4" s="9"/>
      <c r="N4" s="9"/>
      <c r="O4" s="9"/>
      <c r="P4" s="12"/>
      <c r="Q4" s="12"/>
      <c r="R4" s="12"/>
      <c r="S4" s="13"/>
      <c r="T4" s="12"/>
      <c r="U4" s="11"/>
      <c r="V4" s="11"/>
      <c r="W4" s="11"/>
      <c r="X4" s="14"/>
    </row>
    <row r="5" spans="1:24" s="15" customFormat="1" x14ac:dyDescent="0.2">
      <c r="A5" s="8"/>
      <c r="B5" s="52"/>
      <c r="C5" s="52"/>
      <c r="D5" s="52"/>
      <c r="E5" s="16"/>
      <c r="F5" s="17"/>
      <c r="G5" s="16"/>
      <c r="H5" s="16"/>
      <c r="I5" s="16"/>
      <c r="J5" s="16"/>
      <c r="K5" s="8"/>
      <c r="L5" s="8"/>
      <c r="M5" s="18"/>
      <c r="N5" s="18"/>
      <c r="O5" s="52"/>
      <c r="P5" s="52"/>
      <c r="Q5" s="52"/>
      <c r="R5" s="12"/>
      <c r="S5" s="12"/>
      <c r="T5" s="12"/>
      <c r="U5" s="14"/>
      <c r="V5" s="14"/>
      <c r="W5" s="14"/>
      <c r="X5" s="14"/>
    </row>
    <row r="6" spans="1:24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2"/>
      <c r="U6" s="14"/>
      <c r="V6" s="14"/>
      <c r="W6" s="14"/>
      <c r="X6" s="14"/>
    </row>
    <row r="7" spans="1:24" ht="12.75" customHeight="1" x14ac:dyDescent="0.2">
      <c r="A7" s="4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5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.75" customHeight="1" x14ac:dyDescent="0.2">
      <c r="A8" s="4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5.5" x14ac:dyDescent="0.2">
      <c r="A9" s="4"/>
      <c r="B9" s="19" t="s">
        <v>2</v>
      </c>
      <c r="C9" s="20" t="s">
        <v>3</v>
      </c>
      <c r="D9" s="20" t="s">
        <v>4</v>
      </c>
      <c r="E9" s="20" t="s">
        <v>5</v>
      </c>
      <c r="F9" s="20" t="s">
        <v>6</v>
      </c>
      <c r="G9" s="20" t="s">
        <v>7</v>
      </c>
      <c r="H9" s="20" t="s">
        <v>8</v>
      </c>
      <c r="I9" s="20" t="s">
        <v>9</v>
      </c>
      <c r="J9" s="20" t="s">
        <v>10</v>
      </c>
      <c r="K9" s="20" t="s">
        <v>11</v>
      </c>
      <c r="L9" s="20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 x14ac:dyDescent="0.25">
      <c r="A10" s="4"/>
      <c r="B10" s="21">
        <v>2015</v>
      </c>
      <c r="C10" s="22">
        <v>0</v>
      </c>
      <c r="D10" s="22">
        <v>0</v>
      </c>
      <c r="E10" s="22">
        <v>587.26389099999994</v>
      </c>
      <c r="F10" s="22">
        <v>682.08291699999995</v>
      </c>
      <c r="G10" s="22">
        <v>51.491191000000001</v>
      </c>
      <c r="H10" s="22">
        <v>861.69697199999996</v>
      </c>
      <c r="I10" s="22">
        <v>46.792079999999999</v>
      </c>
      <c r="J10" s="22">
        <v>89.050089</v>
      </c>
      <c r="K10" s="22">
        <v>91.051220000000001</v>
      </c>
      <c r="L10" s="22">
        <v>1.7030110000000001</v>
      </c>
      <c r="M10" s="23">
        <f>SUM(C10:K10)</f>
        <v>2409.4283599999999</v>
      </c>
      <c r="N10" s="22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x14ac:dyDescent="0.25">
      <c r="A11" s="4"/>
      <c r="B11" s="24">
        <v>2016</v>
      </c>
      <c r="C11" s="25">
        <v>31.169277999999998</v>
      </c>
      <c r="D11" s="25">
        <v>0</v>
      </c>
      <c r="E11" s="25">
        <v>682.85846600000002</v>
      </c>
      <c r="F11" s="25">
        <v>820.02668300000005</v>
      </c>
      <c r="G11" s="25">
        <v>67.568638000000007</v>
      </c>
      <c r="H11" s="25">
        <v>910.79654500000004</v>
      </c>
      <c r="I11" s="25">
        <v>52.718480999999997</v>
      </c>
      <c r="J11" s="25">
        <v>86.306274999999999</v>
      </c>
      <c r="K11" s="25">
        <v>103.67547999999999</v>
      </c>
      <c r="L11" s="25">
        <v>1.8122739999999999</v>
      </c>
      <c r="M11" s="26">
        <f t="shared" ref="M11:M13" si="0">SUM(C11:K11)</f>
        <v>2755.1198459999996</v>
      </c>
      <c r="N11" s="27">
        <f>M11/M10-1</f>
        <v>0.14347448205515434</v>
      </c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x14ac:dyDescent="0.25">
      <c r="A12" s="4"/>
      <c r="B12" s="21">
        <v>2017</v>
      </c>
      <c r="C12" s="22">
        <v>48.978876999999997</v>
      </c>
      <c r="D12" s="22">
        <v>16.070712</v>
      </c>
      <c r="E12" s="22">
        <v>749.42272600000001</v>
      </c>
      <c r="F12" s="22">
        <v>881.05878399999995</v>
      </c>
      <c r="G12" s="22">
        <v>94.525349000000006</v>
      </c>
      <c r="H12" s="22">
        <v>1026.836194</v>
      </c>
      <c r="I12" s="22">
        <v>64.589765</v>
      </c>
      <c r="J12" s="22">
        <v>85.421087</v>
      </c>
      <c r="K12" s="22">
        <v>116.177537</v>
      </c>
      <c r="L12" s="22">
        <v>1.963022</v>
      </c>
      <c r="M12" s="23">
        <f t="shared" si="0"/>
        <v>3083.0810310000002</v>
      </c>
      <c r="N12" s="28">
        <f t="shared" ref="N12:N13" si="1">M12/M11-1</f>
        <v>0.11903699415332092</v>
      </c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 x14ac:dyDescent="0.25">
      <c r="A13" s="4"/>
      <c r="B13" s="29">
        <v>2018</v>
      </c>
      <c r="C13" s="30">
        <v>95.754013</v>
      </c>
      <c r="D13" s="30">
        <v>26.857772000000001</v>
      </c>
      <c r="E13" s="30">
        <v>873.82044099999996</v>
      </c>
      <c r="F13" s="30">
        <v>947.10391000000004</v>
      </c>
      <c r="G13" s="30">
        <v>143.85971499999999</v>
      </c>
      <c r="H13" s="30">
        <v>1100.0444910000001</v>
      </c>
      <c r="I13" s="30">
        <v>79.888756000000001</v>
      </c>
      <c r="J13" s="30">
        <v>83.336061999999998</v>
      </c>
      <c r="K13" s="30">
        <v>126.238902</v>
      </c>
      <c r="L13" s="30">
        <v>1.9937020000000001</v>
      </c>
      <c r="M13" s="31">
        <f t="shared" si="0"/>
        <v>3476.9040619999996</v>
      </c>
      <c r="N13" s="32">
        <f t="shared" si="1"/>
        <v>0.12773684085502701</v>
      </c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" x14ac:dyDescent="0.25">
      <c r="A15" s="4"/>
      <c r="B15" s="4">
        <v>2016</v>
      </c>
      <c r="C15" s="27"/>
      <c r="D15" s="27"/>
      <c r="E15" s="27">
        <f t="shared" ref="E15:K17" si="2">E11/E10-1</f>
        <v>0.16277958932094472</v>
      </c>
      <c r="F15" s="27">
        <f t="shared" si="2"/>
        <v>0.20223899845889282</v>
      </c>
      <c r="G15" s="27">
        <f t="shared" si="2"/>
        <v>0.31223684455075063</v>
      </c>
      <c r="H15" s="27">
        <f t="shared" si="2"/>
        <v>5.6980092300939589E-2</v>
      </c>
      <c r="I15" s="27">
        <f t="shared" si="2"/>
        <v>0.12665393374263334</v>
      </c>
      <c r="J15" s="27">
        <f t="shared" si="2"/>
        <v>-3.0812029845360356E-2</v>
      </c>
      <c r="K15" s="27">
        <f t="shared" si="2"/>
        <v>0.13865009167367548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 x14ac:dyDescent="0.25">
      <c r="A16" s="4"/>
      <c r="B16" s="4">
        <v>2017</v>
      </c>
      <c r="C16" s="27">
        <f t="shared" ref="C16:D17" si="3">C12/C11-1</f>
        <v>0.57138310999696551</v>
      </c>
      <c r="D16" s="27"/>
      <c r="E16" s="27">
        <f t="shared" si="2"/>
        <v>9.7478852960431794E-2</v>
      </c>
      <c r="F16" s="27">
        <f t="shared" si="2"/>
        <v>7.4426969591671055E-2</v>
      </c>
      <c r="G16" s="27">
        <f t="shared" si="2"/>
        <v>0.39895300242695431</v>
      </c>
      <c r="H16" s="27">
        <f t="shared" si="2"/>
        <v>0.12740457749540535</v>
      </c>
      <c r="I16" s="27">
        <f t="shared" si="2"/>
        <v>0.22518258824642534</v>
      </c>
      <c r="J16" s="27">
        <f t="shared" si="2"/>
        <v>-1.0256357373783054E-2</v>
      </c>
      <c r="K16" s="27">
        <f t="shared" si="2"/>
        <v>0.12058836862872502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 x14ac:dyDescent="0.25">
      <c r="A17" s="4"/>
      <c r="B17" s="4">
        <v>2018</v>
      </c>
      <c r="C17" s="27">
        <f t="shared" si="3"/>
        <v>0.95500629791899905</v>
      </c>
      <c r="D17" s="27">
        <f t="shared" si="3"/>
        <v>0.6712247721196174</v>
      </c>
      <c r="E17" s="27">
        <f t="shared" si="2"/>
        <v>0.16599138334643992</v>
      </c>
      <c r="F17" s="27">
        <f t="shared" si="2"/>
        <v>7.496108908892074E-2</v>
      </c>
      <c r="G17" s="27">
        <f t="shared" si="2"/>
        <v>0.52191678234374983</v>
      </c>
      <c r="H17" s="27">
        <f t="shared" si="2"/>
        <v>7.1295010273079829E-2</v>
      </c>
      <c r="I17" s="27">
        <f t="shared" si="2"/>
        <v>0.23686401398116241</v>
      </c>
      <c r="J17" s="27">
        <f t="shared" si="2"/>
        <v>-2.4408785619878581E-2</v>
      </c>
      <c r="K17" s="27">
        <f t="shared" si="2"/>
        <v>8.6603359477314346E-2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5" customFormat="1" ht="12.75" customHeight="1" x14ac:dyDescent="0.2">
      <c r="A34" s="8"/>
      <c r="B34" s="9"/>
      <c r="C34" s="10"/>
      <c r="D34" s="10"/>
      <c r="E34" s="10"/>
      <c r="F34" s="10"/>
      <c r="G34" s="10"/>
      <c r="H34" s="8"/>
      <c r="I34" s="11"/>
      <c r="J34" s="11"/>
      <c r="K34" s="11"/>
      <c r="L34" s="11"/>
      <c r="M34" s="9"/>
      <c r="N34" s="9"/>
      <c r="O34" s="9"/>
      <c r="P34" s="12"/>
      <c r="Q34" s="12"/>
      <c r="R34" s="12"/>
      <c r="S34" s="13"/>
      <c r="T34" s="12"/>
      <c r="U34" s="11"/>
      <c r="V34" s="11"/>
      <c r="W34" s="11"/>
      <c r="X34" s="14"/>
    </row>
    <row r="35" spans="1:24" s="15" customFormat="1" x14ac:dyDescent="0.2">
      <c r="A35" s="8"/>
      <c r="B35" s="52"/>
      <c r="C35" s="52"/>
      <c r="D35" s="52"/>
      <c r="E35" s="16"/>
      <c r="F35" s="17"/>
      <c r="G35" s="16"/>
      <c r="H35" s="16"/>
      <c r="I35" s="16"/>
      <c r="J35" s="16"/>
      <c r="K35" s="8"/>
      <c r="L35" s="8"/>
      <c r="M35" s="18"/>
      <c r="N35" s="18"/>
      <c r="O35" s="52"/>
      <c r="P35" s="52"/>
      <c r="Q35" s="52"/>
      <c r="R35" s="12"/>
      <c r="S35" s="12"/>
      <c r="T35" s="12"/>
      <c r="U35" s="14"/>
      <c r="V35" s="14"/>
      <c r="W35" s="14"/>
      <c r="X35" s="14"/>
    </row>
    <row r="36" spans="1:24" s="15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  <c r="P36" s="12"/>
      <c r="Q36" s="12"/>
      <c r="R36" s="12"/>
      <c r="S36" s="12"/>
      <c r="T36" s="12"/>
      <c r="U36" s="14"/>
      <c r="V36" s="14"/>
      <c r="W36" s="14"/>
      <c r="X36" s="14"/>
    </row>
    <row r="37" spans="1:24" ht="12.75" customHeight="1" x14ac:dyDescent="0.2">
      <c r="A37" s="4"/>
      <c r="B37" s="1"/>
      <c r="C37" s="53" t="s">
        <v>0</v>
      </c>
      <c r="D37" s="53"/>
      <c r="E37" s="53"/>
      <c r="F37" s="53"/>
      <c r="G37" s="53"/>
      <c r="H37" s="53"/>
      <c r="I37" s="53"/>
      <c r="J37" s="53"/>
      <c r="K37" s="53"/>
      <c r="L37" s="5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.75" customHeight="1" x14ac:dyDescent="0.2">
      <c r="A38" s="4"/>
      <c r="B38" s="1"/>
      <c r="C38" s="53" t="s">
        <v>13</v>
      </c>
      <c r="D38" s="53"/>
      <c r="E38" s="53"/>
      <c r="F38" s="53"/>
      <c r="G38" s="53"/>
      <c r="H38" s="53"/>
      <c r="I38" s="53"/>
      <c r="J38" s="53"/>
      <c r="K38" s="53"/>
      <c r="L38" s="5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5.5" x14ac:dyDescent="0.2">
      <c r="A39" s="4"/>
      <c r="B39" s="19" t="s">
        <v>2</v>
      </c>
      <c r="C39" s="20" t="s">
        <v>3</v>
      </c>
      <c r="D39" s="20" t="s">
        <v>4</v>
      </c>
      <c r="E39" s="20" t="s">
        <v>5</v>
      </c>
      <c r="F39" s="20" t="s">
        <v>6</v>
      </c>
      <c r="G39" s="20" t="s">
        <v>7</v>
      </c>
      <c r="H39" s="20" t="s">
        <v>8</v>
      </c>
      <c r="I39" s="20" t="s">
        <v>9</v>
      </c>
      <c r="J39" s="20" t="s">
        <v>10</v>
      </c>
      <c r="K39" s="20" t="s">
        <v>11</v>
      </c>
      <c r="L39" s="20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" x14ac:dyDescent="0.25">
      <c r="A40" s="4"/>
      <c r="B40" s="21">
        <v>2015</v>
      </c>
      <c r="C40" s="22">
        <v>0</v>
      </c>
      <c r="D40" s="22">
        <v>0</v>
      </c>
      <c r="E40" s="22">
        <v>364.11807445019605</v>
      </c>
      <c r="F40" s="22">
        <v>761.50305546274933</v>
      </c>
      <c r="G40" s="22">
        <v>918.20090693989584</v>
      </c>
      <c r="H40" s="22">
        <v>1744.4897246533583</v>
      </c>
      <c r="I40" s="22">
        <v>139.23970492151551</v>
      </c>
      <c r="J40" s="22">
        <v>3687.4408430982803</v>
      </c>
      <c r="K40" s="22">
        <v>15588.440503815113</v>
      </c>
      <c r="L40" s="22">
        <v>28557.190569916511</v>
      </c>
      <c r="M40" s="23">
        <f>SUM(C40:K40)</f>
        <v>23203.432813341107</v>
      </c>
      <c r="N40" s="22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" x14ac:dyDescent="0.25">
      <c r="A41" s="4"/>
      <c r="B41" s="24">
        <v>2016</v>
      </c>
      <c r="C41" s="25">
        <v>47.164503579778966</v>
      </c>
      <c r="D41" s="25">
        <v>0</v>
      </c>
      <c r="E41" s="25">
        <v>363.60537226504226</v>
      </c>
      <c r="F41" s="25">
        <v>828.93275270967592</v>
      </c>
      <c r="G41" s="25">
        <v>1096.1370088462318</v>
      </c>
      <c r="H41" s="25">
        <v>1547.4400927139131</v>
      </c>
      <c r="I41" s="25">
        <v>149.902220859908</v>
      </c>
      <c r="J41" s="25">
        <v>3195.8843578531182</v>
      </c>
      <c r="K41" s="25">
        <v>16004.863808529484</v>
      </c>
      <c r="L41" s="25">
        <v>33671.267931413386</v>
      </c>
      <c r="M41" s="26">
        <f t="shared" ref="M41:M43" si="4">SUM(C41:K41)</f>
        <v>23233.930117357151</v>
      </c>
      <c r="N41" s="27">
        <f>M41/M40-1</f>
        <v>1.3143444877909971E-3</v>
      </c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" x14ac:dyDescent="0.25">
      <c r="A42" s="4"/>
      <c r="B42" s="21">
        <v>2017</v>
      </c>
      <c r="C42" s="22">
        <v>69.427839593599884</v>
      </c>
      <c r="D42" s="22">
        <v>6.8166184714046176</v>
      </c>
      <c r="E42" s="22">
        <v>403.30360546991307</v>
      </c>
      <c r="F42" s="22">
        <v>871.29451897901686</v>
      </c>
      <c r="G42" s="22">
        <v>1507.7423995911845</v>
      </c>
      <c r="H42" s="22">
        <v>1599.0774034666847</v>
      </c>
      <c r="I42" s="22">
        <v>185.12516764444541</v>
      </c>
      <c r="J42" s="22">
        <v>3117.6741627376191</v>
      </c>
      <c r="K42" s="22">
        <v>16501.741740460984</v>
      </c>
      <c r="L42" s="22">
        <v>38439.406047721161</v>
      </c>
      <c r="M42" s="23">
        <f t="shared" si="4"/>
        <v>24262.203456414853</v>
      </c>
      <c r="N42" s="28">
        <f t="shared" ref="N42:N43" si="5">M42/M41-1</f>
        <v>4.4257400012127857E-2</v>
      </c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" x14ac:dyDescent="0.25">
      <c r="A43" s="4"/>
      <c r="B43" s="29">
        <v>2018</v>
      </c>
      <c r="C43" s="30">
        <v>95.194039695187413</v>
      </c>
      <c r="D43" s="30">
        <v>10.044448234599926</v>
      </c>
      <c r="E43" s="30">
        <v>436.99206189583924</v>
      </c>
      <c r="F43" s="30">
        <v>882.27610556386173</v>
      </c>
      <c r="G43" s="30">
        <v>1557.1899538911809</v>
      </c>
      <c r="H43" s="30">
        <v>1435.9075089325472</v>
      </c>
      <c r="I43" s="30">
        <v>215.67998647709229</v>
      </c>
      <c r="J43" s="30">
        <v>2897.7453524699204</v>
      </c>
      <c r="K43" s="30">
        <v>17806.199172763987</v>
      </c>
      <c r="L43" s="30">
        <v>33428.240167351454</v>
      </c>
      <c r="M43" s="31">
        <f t="shared" si="4"/>
        <v>25337.228629924215</v>
      </c>
      <c r="N43" s="32">
        <f t="shared" si="5"/>
        <v>4.4308637318970723E-2</v>
      </c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" x14ac:dyDescent="0.25">
      <c r="A45" s="4"/>
      <c r="B45" s="4">
        <v>2016</v>
      </c>
      <c r="C45" s="27"/>
      <c r="D45" s="27"/>
      <c r="E45" s="27">
        <f t="shared" ref="E45:K46" si="6">E41/E40-1</f>
        <v>-1.4080657378185979E-3</v>
      </c>
      <c r="F45" s="27">
        <f t="shared" si="6"/>
        <v>8.8548163744334607E-2</v>
      </c>
      <c r="G45" s="27">
        <f t="shared" si="6"/>
        <v>0.19378776535883269</v>
      </c>
      <c r="H45" s="27">
        <f t="shared" si="6"/>
        <v>-0.1129554557729483</v>
      </c>
      <c r="I45" s="27">
        <f t="shared" si="6"/>
        <v>7.657669157229674E-2</v>
      </c>
      <c r="J45" s="27">
        <f t="shared" si="6"/>
        <v>-0.1333055921873838</v>
      </c>
      <c r="K45" s="27">
        <f t="shared" si="6"/>
        <v>2.6713596181250798E-2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" x14ac:dyDescent="0.25">
      <c r="A46" s="4"/>
      <c r="B46" s="4">
        <v>2017</v>
      </c>
      <c r="C46" s="27">
        <f t="shared" ref="C46:K47" si="7">C42/C41-1</f>
        <v>0.47203583890504408</v>
      </c>
      <c r="D46" s="27"/>
      <c r="E46" s="27">
        <f t="shared" si="6"/>
        <v>0.1091794462704847</v>
      </c>
      <c r="F46" s="27">
        <f t="shared" si="6"/>
        <v>5.1103984166225525E-2</v>
      </c>
      <c r="G46" s="27">
        <f t="shared" si="6"/>
        <v>0.37550542260971453</v>
      </c>
      <c r="H46" s="27">
        <f t="shared" si="6"/>
        <v>3.3369505543965561E-2</v>
      </c>
      <c r="I46" s="27">
        <f t="shared" si="6"/>
        <v>0.23497281482877574</v>
      </c>
      <c r="J46" s="27">
        <f t="shared" si="6"/>
        <v>-2.447216055340562E-2</v>
      </c>
      <c r="K46" s="27">
        <f t="shared" si="6"/>
        <v>3.1045433305511683E-2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" x14ac:dyDescent="0.25">
      <c r="A47" s="4"/>
      <c r="B47" s="4">
        <v>2018</v>
      </c>
      <c r="C47" s="27">
        <f t="shared" si="7"/>
        <v>0.37112202039429087</v>
      </c>
      <c r="D47" s="27">
        <f t="shared" si="7"/>
        <v>0.47352360657060344</v>
      </c>
      <c r="E47" s="27">
        <f t="shared" si="7"/>
        <v>8.3531255285143713E-2</v>
      </c>
      <c r="F47" s="27">
        <f t="shared" si="7"/>
        <v>1.260375951602799E-2</v>
      </c>
      <c r="G47" s="27">
        <f t="shared" si="7"/>
        <v>3.2795757626371547E-2</v>
      </c>
      <c r="H47" s="27">
        <f t="shared" si="7"/>
        <v>-0.10204002269083212</v>
      </c>
      <c r="I47" s="27">
        <f t="shared" si="7"/>
        <v>0.16504951337211482</v>
      </c>
      <c r="J47" s="27">
        <f t="shared" si="7"/>
        <v>-7.0542590016712925E-2</v>
      </c>
      <c r="K47" s="27">
        <f t="shared" si="7"/>
        <v>7.904968171357174E-2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57"/>
  <sheetViews>
    <sheetView workbookViewId="0"/>
  </sheetViews>
  <sheetFormatPr baseColWidth="10" defaultRowHeight="12.75" x14ac:dyDescent="0.2"/>
  <cols>
    <col min="1" max="1" width="1.140625" style="5" customWidth="1"/>
    <col min="2" max="2" width="11.42578125" style="5"/>
    <col min="3" max="3" width="8.7109375" style="5" bestFit="1" customWidth="1"/>
    <col min="4" max="4" width="8.5703125" style="5" bestFit="1" customWidth="1"/>
    <col min="5" max="6" width="10.140625" style="5" bestFit="1" customWidth="1"/>
    <col min="7" max="7" width="13.140625" style="5" customWidth="1"/>
    <col min="8" max="8" width="11.85546875" style="5" customWidth="1"/>
    <col min="9" max="9" width="8.28515625" style="5" bestFit="1" customWidth="1"/>
    <col min="10" max="10" width="9.28515625" style="5" bestFit="1" customWidth="1"/>
    <col min="11" max="11" width="12.85546875" style="5" customWidth="1"/>
    <col min="12" max="12" width="18.85546875" style="5" customWidth="1"/>
    <col min="13" max="13" width="1.140625" style="5" customWidth="1"/>
    <col min="14" max="14" width="11.42578125" style="5"/>
    <col min="15" max="15" width="13.85546875" style="5" bestFit="1" customWidth="1"/>
    <col min="16" max="16" width="11.42578125" style="5" customWidth="1"/>
    <col min="17" max="21" width="11.42578125" style="5"/>
    <col min="22" max="22" width="11.42578125" style="5" customWidth="1"/>
    <col min="23" max="23" width="2" style="5" customWidth="1"/>
    <col min="24" max="24" width="13.85546875" style="5" bestFit="1" customWidth="1"/>
    <col min="25" max="16384" width="11.42578125" style="5"/>
  </cols>
  <sheetData>
    <row r="1" spans="1:23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x14ac:dyDescent="0.2">
      <c r="A3" s="1"/>
      <c r="B3" s="1"/>
      <c r="C3" s="2"/>
      <c r="D3" s="1"/>
      <c r="E3" s="1"/>
      <c r="F3" s="54"/>
      <c r="G3" s="54"/>
      <c r="H3" s="54"/>
      <c r="I3" s="55"/>
      <c r="J3" s="55"/>
      <c r="K3" s="6"/>
      <c r="L3" s="6"/>
      <c r="M3" s="6"/>
      <c r="N3" s="7"/>
      <c r="O3" s="7"/>
      <c r="P3" s="7"/>
      <c r="Q3" s="7"/>
      <c r="R3" s="7"/>
      <c r="S3" s="4"/>
      <c r="T3" s="4"/>
      <c r="U3" s="4"/>
      <c r="V3" s="4"/>
      <c r="W3" s="4"/>
    </row>
    <row r="4" spans="1:23" s="15" customFormat="1" ht="12.75" customHeight="1" x14ac:dyDescent="0.2">
      <c r="A4" s="8"/>
      <c r="B4" s="9"/>
      <c r="C4" s="10"/>
      <c r="D4" s="10"/>
      <c r="E4" s="10"/>
      <c r="F4" s="10"/>
      <c r="G4" s="10"/>
      <c r="H4" s="8"/>
      <c r="I4" s="11"/>
      <c r="J4" s="11"/>
      <c r="K4" s="11"/>
      <c r="L4" s="9"/>
      <c r="M4" s="9"/>
      <c r="N4" s="9"/>
      <c r="O4" s="12"/>
      <c r="P4" s="12"/>
      <c r="Q4" s="12"/>
      <c r="R4" s="13"/>
      <c r="S4" s="12"/>
      <c r="T4" s="11"/>
      <c r="U4" s="11"/>
      <c r="V4" s="11"/>
      <c r="W4" s="14"/>
    </row>
    <row r="5" spans="1:23" s="15" customFormat="1" x14ac:dyDescent="0.2">
      <c r="A5" s="8"/>
      <c r="B5" s="52"/>
      <c r="C5" s="52"/>
      <c r="D5" s="52"/>
      <c r="E5" s="16"/>
      <c r="F5" s="17"/>
      <c r="G5" s="16"/>
      <c r="H5" s="16"/>
      <c r="I5" s="16"/>
      <c r="J5" s="16"/>
      <c r="K5" s="8"/>
      <c r="L5" s="18"/>
      <c r="M5" s="18"/>
      <c r="N5" s="52"/>
      <c r="O5" s="52"/>
      <c r="P5" s="52"/>
      <c r="Q5" s="12"/>
      <c r="R5" s="12"/>
      <c r="S5" s="12"/>
      <c r="T5" s="14"/>
      <c r="U5" s="14"/>
      <c r="V5" s="14"/>
      <c r="W5" s="14"/>
    </row>
    <row r="6" spans="1:23" s="15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/>
      <c r="O6" s="12"/>
      <c r="P6" s="12"/>
      <c r="Q6" s="12"/>
      <c r="R6" s="12"/>
      <c r="S6" s="12"/>
      <c r="T6" s="14"/>
      <c r="U6" s="14"/>
      <c r="V6" s="14"/>
      <c r="W6" s="14"/>
    </row>
    <row r="7" spans="1:23" ht="12.75" customHeight="1" x14ac:dyDescent="0.2">
      <c r="A7" s="4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2.75" customHeight="1" x14ac:dyDescent="0.2">
      <c r="A8" s="4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5.5" x14ac:dyDescent="0.2">
      <c r="A9" s="4"/>
      <c r="B9" s="19"/>
      <c r="C9" s="20" t="s">
        <v>3</v>
      </c>
      <c r="D9" s="20" t="s">
        <v>4</v>
      </c>
      <c r="E9" s="20" t="s">
        <v>5</v>
      </c>
      <c r="F9" s="20" t="s">
        <v>6</v>
      </c>
      <c r="G9" s="20" t="s">
        <v>7</v>
      </c>
      <c r="H9" s="20" t="s">
        <v>8</v>
      </c>
      <c r="I9" s="20" t="s">
        <v>9</v>
      </c>
      <c r="J9" s="20" t="s">
        <v>10</v>
      </c>
      <c r="K9" s="20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x14ac:dyDescent="0.25">
      <c r="A10" s="4"/>
      <c r="B10" s="21">
        <v>2015</v>
      </c>
      <c r="C10" s="22">
        <v>0</v>
      </c>
      <c r="D10" s="22">
        <v>0</v>
      </c>
      <c r="E10" s="22">
        <v>587.26389099999994</v>
      </c>
      <c r="F10" s="22">
        <v>682.08291699999995</v>
      </c>
      <c r="G10" s="22">
        <v>51.491191000000001</v>
      </c>
      <c r="H10" s="22">
        <v>861.69697199999996</v>
      </c>
      <c r="I10" s="22">
        <v>46.792079999999999</v>
      </c>
      <c r="J10" s="22">
        <v>89.050089</v>
      </c>
      <c r="K10" s="22">
        <v>91.051220000000001</v>
      </c>
      <c r="L10" s="33">
        <f>+SUM(C10:K10)</f>
        <v>2409.4283599999999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" x14ac:dyDescent="0.25">
      <c r="A11" s="4"/>
      <c r="B11" s="24">
        <v>2016</v>
      </c>
      <c r="C11" s="25">
        <v>31.169277999999998</v>
      </c>
      <c r="D11" s="25">
        <v>0</v>
      </c>
      <c r="E11" s="25">
        <v>682.85846600000002</v>
      </c>
      <c r="F11" s="25">
        <v>820.02668300000005</v>
      </c>
      <c r="G11" s="25">
        <v>67.568638000000007</v>
      </c>
      <c r="H11" s="25">
        <v>910.79654500000004</v>
      </c>
      <c r="I11" s="25">
        <v>52.718480999999997</v>
      </c>
      <c r="J11" s="25">
        <v>86.306274999999999</v>
      </c>
      <c r="K11" s="25">
        <v>103.67547999999999</v>
      </c>
      <c r="L11" s="33">
        <f t="shared" ref="L11:L13" si="0">+SUM(C11:K11)</f>
        <v>2755.1198459999996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" x14ac:dyDescent="0.25">
      <c r="A12" s="4"/>
      <c r="B12" s="21">
        <v>2017</v>
      </c>
      <c r="C12" s="22">
        <v>48.978876999999997</v>
      </c>
      <c r="D12" s="22">
        <v>16.070712</v>
      </c>
      <c r="E12" s="22">
        <v>749.42272600000001</v>
      </c>
      <c r="F12" s="22">
        <v>881.05878399999995</v>
      </c>
      <c r="G12" s="22">
        <v>94.525349000000006</v>
      </c>
      <c r="H12" s="22">
        <v>1026.836194</v>
      </c>
      <c r="I12" s="22">
        <v>64.589765</v>
      </c>
      <c r="J12" s="22">
        <v>85.421087</v>
      </c>
      <c r="K12" s="22">
        <v>116.177537</v>
      </c>
      <c r="L12" s="33">
        <f t="shared" si="0"/>
        <v>3083.0810310000002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 x14ac:dyDescent="0.25">
      <c r="A13" s="4"/>
      <c r="B13" s="29">
        <v>2018</v>
      </c>
      <c r="C13" s="30">
        <v>95.754013</v>
      </c>
      <c r="D13" s="30">
        <v>26.857772000000001</v>
      </c>
      <c r="E13" s="30">
        <v>873.82044099999996</v>
      </c>
      <c r="F13" s="30">
        <v>947.10391000000004</v>
      </c>
      <c r="G13" s="30">
        <v>143.85971499999999</v>
      </c>
      <c r="H13" s="30">
        <v>1100.0444910000001</v>
      </c>
      <c r="I13" s="30">
        <v>79.888756000000001</v>
      </c>
      <c r="J13" s="30">
        <v>83.336061999999998</v>
      </c>
      <c r="K13" s="30">
        <v>126.238902</v>
      </c>
      <c r="L13" s="33">
        <f t="shared" si="0"/>
        <v>3476.9040619999996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2">
      <c r="A33" s="4"/>
      <c r="B33" s="4"/>
      <c r="C33" s="53" t="s">
        <v>0</v>
      </c>
      <c r="D33" s="53"/>
      <c r="E33" s="53"/>
      <c r="F33" s="53"/>
      <c r="G33" s="53"/>
      <c r="H33" s="53"/>
      <c r="I33" s="53"/>
      <c r="J33" s="53"/>
      <c r="K33" s="5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2">
      <c r="A34" s="4"/>
      <c r="B34" s="1"/>
      <c r="C34" s="53" t="s">
        <v>14</v>
      </c>
      <c r="D34" s="53"/>
      <c r="E34" s="53"/>
      <c r="F34" s="53"/>
      <c r="G34" s="53"/>
      <c r="H34" s="53"/>
      <c r="I34" s="53"/>
      <c r="J34" s="53"/>
      <c r="K34" s="5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5.5" x14ac:dyDescent="0.2">
      <c r="A35" s="4"/>
      <c r="B35" s="19" t="s">
        <v>2</v>
      </c>
      <c r="C35" s="20" t="s">
        <v>3</v>
      </c>
      <c r="D35" s="20" t="s">
        <v>4</v>
      </c>
      <c r="E35" s="20" t="s">
        <v>5</v>
      </c>
      <c r="F35" s="20" t="s">
        <v>6</v>
      </c>
      <c r="G35" s="20" t="s">
        <v>7</v>
      </c>
      <c r="H35" s="20" t="s">
        <v>8</v>
      </c>
      <c r="I35" s="20" t="s">
        <v>9</v>
      </c>
      <c r="J35" s="20" t="s">
        <v>10</v>
      </c>
      <c r="K35" s="20" t="s">
        <v>11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" x14ac:dyDescent="0.25">
      <c r="A36" s="4"/>
      <c r="B36" s="21">
        <v>2015</v>
      </c>
      <c r="C36" s="22">
        <v>0</v>
      </c>
      <c r="D36" s="22">
        <v>0</v>
      </c>
      <c r="E36" s="22">
        <v>232.6327674083</v>
      </c>
      <c r="F36" s="22">
        <v>486.51955399266001</v>
      </c>
      <c r="G36" s="22">
        <v>586.63283425512998</v>
      </c>
      <c r="H36" s="22">
        <v>1114.5436077960001</v>
      </c>
      <c r="I36" s="22">
        <v>88.959379283540002</v>
      </c>
      <c r="J36" s="22">
        <v>2355.8829626340898</v>
      </c>
      <c r="K36" s="22">
        <v>9959.357440461692</v>
      </c>
      <c r="L36" s="33">
        <f>+SUM(C36:K36)</f>
        <v>14824.528545831412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" x14ac:dyDescent="0.25">
      <c r="A37" s="4"/>
      <c r="B37" s="24">
        <v>2016</v>
      </c>
      <c r="C37" s="25">
        <v>42.365456314260001</v>
      </c>
      <c r="D37" s="25">
        <v>0</v>
      </c>
      <c r="E37" s="25">
        <v>326.60807058571999</v>
      </c>
      <c r="F37" s="25">
        <v>744.5878077138799</v>
      </c>
      <c r="G37" s="25">
        <v>984.60369638297993</v>
      </c>
      <c r="H37" s="25">
        <v>1389.98612666227</v>
      </c>
      <c r="I37" s="25">
        <v>134.64948228510005</v>
      </c>
      <c r="J37" s="25">
        <v>2870.69912479905</v>
      </c>
      <c r="K37" s="25">
        <v>14376.34888595841</v>
      </c>
      <c r="L37" s="33">
        <f t="shared" ref="L37:L39" si="1">+SUM(C37:K37)</f>
        <v>20869.848650701671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" x14ac:dyDescent="0.25">
      <c r="A38" s="4"/>
      <c r="B38" s="21">
        <v>2017</v>
      </c>
      <c r="C38" s="22">
        <v>78.375080495519995</v>
      </c>
      <c r="D38" s="22">
        <v>7.6950834784845403</v>
      </c>
      <c r="E38" s="22">
        <v>455.27777801906001</v>
      </c>
      <c r="F38" s="22">
        <v>983.5791875422384</v>
      </c>
      <c r="G38" s="22">
        <v>1702.0467960141</v>
      </c>
      <c r="H38" s="22">
        <v>1805.1522407852901</v>
      </c>
      <c r="I38" s="22">
        <v>208.98244855105003</v>
      </c>
      <c r="J38" s="22">
        <v>3519.452209569959</v>
      </c>
      <c r="K38" s="22">
        <v>18628.339075441076</v>
      </c>
      <c r="L38" s="33">
        <f t="shared" si="1"/>
        <v>27388.89989989678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x14ac:dyDescent="0.25">
      <c r="A39" s="4"/>
      <c r="B39" s="29">
        <v>2018</v>
      </c>
      <c r="C39" s="30">
        <v>144.29671987013</v>
      </c>
      <c r="D39" s="30">
        <v>15.225542878514499</v>
      </c>
      <c r="E39" s="30">
        <v>662.39988703874997</v>
      </c>
      <c r="F39" s="30">
        <v>1337.36889893847</v>
      </c>
      <c r="G39" s="30">
        <v>2360.4146150399802</v>
      </c>
      <c r="H39" s="30">
        <v>2176.5726534907299</v>
      </c>
      <c r="I39" s="30">
        <v>326.93133614175002</v>
      </c>
      <c r="J39" s="30">
        <v>4392.4509425085598</v>
      </c>
      <c r="K39" s="30">
        <v>26990.9349599118</v>
      </c>
      <c r="L39" s="33">
        <f t="shared" si="1"/>
        <v>38406.595555818683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</sheetData>
  <mergeCells count="8">
    <mergeCell ref="F3:H3"/>
    <mergeCell ref="I3:J3"/>
    <mergeCell ref="B5:D5"/>
    <mergeCell ref="N5:P5"/>
    <mergeCell ref="C7:K7"/>
    <mergeCell ref="C8:K8"/>
    <mergeCell ref="C33:K33"/>
    <mergeCell ref="C34:K3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workbookViewId="0">
      <selection activeCell="G18" sqref="G18"/>
    </sheetView>
  </sheetViews>
  <sheetFormatPr baseColWidth="10" defaultRowHeight="15" x14ac:dyDescent="0.25"/>
  <cols>
    <col min="2" max="2" width="11.42578125" bestFit="1" customWidth="1"/>
    <col min="3" max="3" width="18.5703125" bestFit="1" customWidth="1"/>
    <col min="4" max="4" width="23.28515625" bestFit="1" customWidth="1"/>
    <col min="5" max="5" width="12.7109375" bestFit="1" customWidth="1"/>
    <col min="6" max="6" width="20.42578125" bestFit="1" customWidth="1"/>
    <col min="7" max="7" width="23.28515625" bestFit="1" customWidth="1"/>
    <col min="8" max="8" width="11.42578125" bestFit="1" customWidth="1"/>
    <col min="9" max="9" width="17.5703125" bestFit="1" customWidth="1"/>
    <col min="10" max="10" width="23.28515625" bestFit="1" customWidth="1"/>
    <col min="11" max="11" width="14" bestFit="1" customWidth="1"/>
    <col min="12" max="12" width="18.5703125" bestFit="1" customWidth="1"/>
    <col min="13" max="13" width="23.28515625" bestFit="1" customWidth="1"/>
    <col min="14" max="14" width="12.7109375" bestFit="1" customWidth="1"/>
    <col min="15" max="15" width="18.5703125" bestFit="1" customWidth="1"/>
    <col min="16" max="16" width="23.28515625" bestFit="1" customWidth="1"/>
    <col min="17" max="17" width="12.7109375" bestFit="1" customWidth="1"/>
    <col min="18" max="18" width="17.5703125" bestFit="1" customWidth="1"/>
    <col min="19" max="19" width="23.28515625" bestFit="1" customWidth="1"/>
    <col min="20" max="20" width="11.42578125" bestFit="1" customWidth="1"/>
    <col min="21" max="21" width="18.5703125" bestFit="1" customWidth="1"/>
    <col min="22" max="22" width="23.28515625" bestFit="1" customWidth="1"/>
    <col min="23" max="23" width="11.42578125" bestFit="1" customWidth="1"/>
    <col min="24" max="24" width="17.5703125" bestFit="1" customWidth="1"/>
    <col min="25" max="25" width="23.28515625" bestFit="1" customWidth="1"/>
    <col min="26" max="26" width="11.42578125" bestFit="1" customWidth="1"/>
    <col min="27" max="27" width="17.5703125" bestFit="1" customWidth="1"/>
    <col min="28" max="28" width="23.28515625" bestFit="1" customWidth="1"/>
    <col min="29" max="29" width="11" bestFit="1" customWidth="1"/>
    <col min="30" max="30" width="17.5703125" bestFit="1" customWidth="1"/>
    <col min="31" max="31" width="23.28515625" bestFit="1" customWidth="1"/>
    <col min="32" max="32" width="11.42578125" bestFit="1" customWidth="1"/>
    <col min="33" max="33" width="17.5703125" bestFit="1" customWidth="1"/>
    <col min="34" max="34" width="23.28515625" bestFit="1" customWidth="1"/>
  </cols>
  <sheetData>
    <row r="1" spans="1:34" x14ac:dyDescent="0.25">
      <c r="A1" s="34" t="s">
        <v>47</v>
      </c>
    </row>
    <row r="3" spans="1:34" s="48" customFormat="1" ht="15.75" customHeight="1" x14ac:dyDescent="0.25">
      <c r="A3" s="56" t="s">
        <v>25</v>
      </c>
      <c r="B3" s="58" t="s">
        <v>10</v>
      </c>
      <c r="C3" s="59"/>
      <c r="D3" s="59"/>
      <c r="E3" s="58" t="s">
        <v>24</v>
      </c>
      <c r="F3" s="59"/>
      <c r="G3" s="59"/>
      <c r="H3" s="58" t="s">
        <v>3</v>
      </c>
      <c r="I3" s="59"/>
      <c r="J3" s="59"/>
      <c r="K3" s="58" t="s">
        <v>8</v>
      </c>
      <c r="L3" s="59"/>
      <c r="M3" s="59"/>
      <c r="N3" s="58" t="s">
        <v>15</v>
      </c>
      <c r="O3" s="59"/>
      <c r="P3" s="59"/>
      <c r="Q3" s="58" t="s">
        <v>16</v>
      </c>
      <c r="R3" s="59"/>
      <c r="S3" s="59"/>
      <c r="T3" s="58" t="s">
        <v>23</v>
      </c>
      <c r="U3" s="59"/>
      <c r="V3" s="59"/>
      <c r="W3" s="58" t="s">
        <v>17</v>
      </c>
      <c r="X3" s="59"/>
      <c r="Y3" s="59"/>
      <c r="Z3" s="58" t="s">
        <v>4</v>
      </c>
      <c r="AA3" s="59"/>
      <c r="AB3" s="59"/>
      <c r="AC3" s="58" t="s">
        <v>18</v>
      </c>
      <c r="AD3" s="59"/>
      <c r="AE3" s="59"/>
      <c r="AF3" s="58" t="s">
        <v>22</v>
      </c>
      <c r="AG3" s="59"/>
      <c r="AH3" s="59"/>
    </row>
    <row r="4" spans="1:34" s="48" customFormat="1" ht="28.5" x14ac:dyDescent="0.25">
      <c r="A4" s="57"/>
      <c r="B4" s="46" t="s">
        <v>34</v>
      </c>
      <c r="C4" s="46" t="s">
        <v>35</v>
      </c>
      <c r="D4" s="46" t="s">
        <v>49</v>
      </c>
      <c r="E4" s="46" t="s">
        <v>34</v>
      </c>
      <c r="F4" s="46" t="s">
        <v>35</v>
      </c>
      <c r="G4" s="47" t="s">
        <v>49</v>
      </c>
      <c r="H4" s="46" t="s">
        <v>34</v>
      </c>
      <c r="I4" s="46" t="s">
        <v>35</v>
      </c>
      <c r="J4" s="47" t="s">
        <v>49</v>
      </c>
      <c r="K4" s="46" t="s">
        <v>34</v>
      </c>
      <c r="L4" s="46" t="s">
        <v>35</v>
      </c>
      <c r="M4" s="47" t="s">
        <v>49</v>
      </c>
      <c r="N4" s="46" t="s">
        <v>34</v>
      </c>
      <c r="O4" s="46" t="s">
        <v>35</v>
      </c>
      <c r="P4" s="47" t="s">
        <v>49</v>
      </c>
      <c r="Q4" s="46" t="s">
        <v>34</v>
      </c>
      <c r="R4" s="46" t="s">
        <v>35</v>
      </c>
      <c r="S4" s="47" t="s">
        <v>49</v>
      </c>
      <c r="T4" s="46" t="s">
        <v>34</v>
      </c>
      <c r="U4" s="46" t="s">
        <v>35</v>
      </c>
      <c r="V4" s="47" t="s">
        <v>49</v>
      </c>
      <c r="W4" s="46" t="s">
        <v>34</v>
      </c>
      <c r="X4" s="46" t="s">
        <v>35</v>
      </c>
      <c r="Y4" s="47" t="s">
        <v>49</v>
      </c>
      <c r="Z4" s="46" t="s">
        <v>34</v>
      </c>
      <c r="AA4" s="46" t="s">
        <v>35</v>
      </c>
      <c r="AB4" s="47" t="s">
        <v>49</v>
      </c>
      <c r="AC4" s="46" t="s">
        <v>34</v>
      </c>
      <c r="AD4" s="46" t="s">
        <v>35</v>
      </c>
      <c r="AE4" s="47" t="s">
        <v>49</v>
      </c>
      <c r="AF4" s="46" t="s">
        <v>34</v>
      </c>
      <c r="AG4" s="46" t="s">
        <v>35</v>
      </c>
      <c r="AH4" s="47" t="s">
        <v>49</v>
      </c>
    </row>
    <row r="5" spans="1:34" s="48" customFormat="1" ht="15.75" x14ac:dyDescent="0.25">
      <c r="A5" s="37">
        <v>42766</v>
      </c>
      <c r="B5" s="38">
        <v>7263953</v>
      </c>
      <c r="C5" s="38">
        <v>285369296321.44983</v>
      </c>
      <c r="D5" s="38">
        <v>280914276805.59003</v>
      </c>
      <c r="E5" s="38">
        <v>11585468</v>
      </c>
      <c r="F5" s="50">
        <v>1538063260199.0667</v>
      </c>
      <c r="G5" s="50">
        <v>1514051910943.4148</v>
      </c>
      <c r="H5" s="38">
        <v>313515</v>
      </c>
      <c r="I5" s="38">
        <v>538296996.44999993</v>
      </c>
      <c r="J5" s="38">
        <v>529893416.753703</v>
      </c>
      <c r="K5" s="38">
        <v>75767839</v>
      </c>
      <c r="L5" s="38">
        <v>125808834347.82001</v>
      </c>
      <c r="M5" s="38">
        <v>123844779982.08414</v>
      </c>
      <c r="N5" s="38">
        <v>72788988.666666657</v>
      </c>
      <c r="O5" s="38">
        <v>74344578803.189011</v>
      </c>
      <c r="P5" s="38">
        <v>73183954469.261002</v>
      </c>
      <c r="Q5" s="38">
        <v>63235653</v>
      </c>
      <c r="R5" s="38">
        <v>34453920062.369995</v>
      </c>
      <c r="S5" s="38">
        <v>33916045496.835678</v>
      </c>
      <c r="T5" s="38">
        <v>4377612</v>
      </c>
      <c r="U5" s="50">
        <v>90338910658.865082</v>
      </c>
      <c r="V5" s="50">
        <v>88928592116.48967</v>
      </c>
      <c r="W5" s="38">
        <v>4641984</v>
      </c>
      <c r="X5" s="38">
        <v>12977864499.459999</v>
      </c>
      <c r="Y5" s="38">
        <v>12775261625.343674</v>
      </c>
      <c r="Z5" s="38">
        <v>314972</v>
      </c>
      <c r="AA5" s="38">
        <v>99145679.457734361</v>
      </c>
      <c r="AB5" s="38">
        <v>97597874.761885628</v>
      </c>
      <c r="AC5" s="38"/>
      <c r="AD5" s="38"/>
      <c r="AE5" s="38"/>
      <c r="AF5" s="38"/>
      <c r="AG5" s="38"/>
      <c r="AH5" s="38"/>
    </row>
    <row r="6" spans="1:34" s="48" customFormat="1" ht="15.75" x14ac:dyDescent="0.25">
      <c r="A6" s="36">
        <v>42794</v>
      </c>
      <c r="B6" s="39">
        <v>5549045</v>
      </c>
      <c r="C6" s="39">
        <v>218006659897.96991</v>
      </c>
      <c r="D6" s="39">
        <v>210256804346.56006</v>
      </c>
      <c r="E6" s="39">
        <v>10325320</v>
      </c>
      <c r="F6" s="51">
        <v>1216403320831.9797</v>
      </c>
      <c r="G6" s="51">
        <v>1173161751821.5876</v>
      </c>
      <c r="H6" s="39">
        <v>265873</v>
      </c>
      <c r="I6" s="39">
        <v>384559615.18999994</v>
      </c>
      <c r="J6" s="39">
        <v>370889016.91551113</v>
      </c>
      <c r="K6" s="39">
        <v>74120608</v>
      </c>
      <c r="L6" s="39">
        <v>126193996903.32001</v>
      </c>
      <c r="M6" s="39">
        <v>121707963091.7222</v>
      </c>
      <c r="N6" s="39">
        <v>59158697.666666664</v>
      </c>
      <c r="O6" s="39">
        <v>58078177436.314316</v>
      </c>
      <c r="P6" s="39">
        <v>56013573143.806747</v>
      </c>
      <c r="Q6" s="39">
        <v>58137737</v>
      </c>
      <c r="R6" s="39">
        <v>32442099136.029999</v>
      </c>
      <c r="S6" s="39">
        <v>31288824358.982269</v>
      </c>
      <c r="T6" s="39">
        <v>3890773</v>
      </c>
      <c r="U6" s="51">
        <v>82425508758.241104</v>
      </c>
      <c r="V6" s="51">
        <v>79495388242.99263</v>
      </c>
      <c r="W6" s="39">
        <v>4587756</v>
      </c>
      <c r="X6" s="39">
        <v>12110210327.630005</v>
      </c>
      <c r="Y6" s="39">
        <v>11679707971.508184</v>
      </c>
      <c r="Z6" s="39">
        <v>314972</v>
      </c>
      <c r="AA6" s="39">
        <v>99145679.457734361</v>
      </c>
      <c r="AB6" s="39">
        <v>95621178.441557005</v>
      </c>
      <c r="AC6" s="39"/>
      <c r="AD6" s="39"/>
      <c r="AE6" s="39"/>
      <c r="AF6" s="39"/>
      <c r="AG6" s="39"/>
      <c r="AH6" s="39"/>
    </row>
    <row r="7" spans="1:34" s="48" customFormat="1" ht="15.75" x14ac:dyDescent="0.25">
      <c r="A7" s="37">
        <v>42825</v>
      </c>
      <c r="B7" s="38">
        <v>7810670</v>
      </c>
      <c r="C7" s="38">
        <v>298913089556.40009</v>
      </c>
      <c r="D7" s="38">
        <v>281601364097.1629</v>
      </c>
      <c r="E7" s="38">
        <v>12362645</v>
      </c>
      <c r="F7" s="50">
        <v>1477702882384.6292</v>
      </c>
      <c r="G7" s="50">
        <v>1392120860372.377</v>
      </c>
      <c r="H7" s="38">
        <v>340976</v>
      </c>
      <c r="I7" s="38">
        <v>541753258.06999993</v>
      </c>
      <c r="J7" s="38">
        <v>510377302.99130642</v>
      </c>
      <c r="K7" s="38">
        <v>80615696</v>
      </c>
      <c r="L7" s="38">
        <v>137232445913.42999</v>
      </c>
      <c r="M7" s="38">
        <v>129284548980.31609</v>
      </c>
      <c r="N7" s="38">
        <v>79015552.666666672</v>
      </c>
      <c r="O7" s="38">
        <v>78393976036.68103</v>
      </c>
      <c r="P7" s="38">
        <v>73853743312.784302</v>
      </c>
      <c r="Q7" s="38">
        <v>59664360</v>
      </c>
      <c r="R7" s="38">
        <v>32849396704.349998</v>
      </c>
      <c r="S7" s="38">
        <v>30946904785.741741</v>
      </c>
      <c r="T7" s="38">
        <v>4371542</v>
      </c>
      <c r="U7" s="50">
        <v>101843063450.52757</v>
      </c>
      <c r="V7" s="50">
        <v>95944763188.736786</v>
      </c>
      <c r="W7" s="38">
        <v>5188113</v>
      </c>
      <c r="X7" s="38">
        <v>16242068607.890003</v>
      </c>
      <c r="Y7" s="38">
        <v>15301399756.46176</v>
      </c>
      <c r="Z7" s="38">
        <v>1175778</v>
      </c>
      <c r="AA7" s="38">
        <v>574591877.65773439</v>
      </c>
      <c r="AB7" s="38">
        <v>541314054.82341039</v>
      </c>
      <c r="AC7" s="38"/>
      <c r="AD7" s="38"/>
      <c r="AE7" s="38"/>
      <c r="AF7" s="38"/>
      <c r="AG7" s="38"/>
      <c r="AH7" s="38"/>
    </row>
    <row r="8" spans="1:34" s="48" customFormat="1" ht="15.75" x14ac:dyDescent="0.25">
      <c r="A8" s="36">
        <v>42855</v>
      </c>
      <c r="B8" s="39">
        <v>6416549</v>
      </c>
      <c r="C8" s="39">
        <v>249922060311.03</v>
      </c>
      <c r="D8" s="39">
        <v>229356363284.40704</v>
      </c>
      <c r="E8" s="39">
        <v>11560855</v>
      </c>
      <c r="F8" s="51">
        <v>1337957098453.6763</v>
      </c>
      <c r="G8" s="51">
        <v>1227858693026.1045</v>
      </c>
      <c r="H8" s="39">
        <v>339112</v>
      </c>
      <c r="I8" s="39">
        <v>575738773.87</v>
      </c>
      <c r="J8" s="39">
        <v>528362127.02596295</v>
      </c>
      <c r="K8" s="39">
        <v>78262215</v>
      </c>
      <c r="L8" s="39">
        <v>137143214247.35001</v>
      </c>
      <c r="M8" s="39">
        <v>125857912781.93248</v>
      </c>
      <c r="N8" s="39">
        <v>68309800</v>
      </c>
      <c r="O8" s="39">
        <v>69910343692.272141</v>
      </c>
      <c r="P8" s="39">
        <v>64157530412.751915</v>
      </c>
      <c r="Q8" s="39">
        <v>57643845</v>
      </c>
      <c r="R8" s="39">
        <v>32693737239.270004</v>
      </c>
      <c r="S8" s="39">
        <v>30003420530.556583</v>
      </c>
      <c r="T8" s="39">
        <v>4235798</v>
      </c>
      <c r="U8" s="51">
        <v>100493402618.14662</v>
      </c>
      <c r="V8" s="51">
        <v>92223957060.410782</v>
      </c>
      <c r="W8" s="39">
        <v>5047665</v>
      </c>
      <c r="X8" s="39">
        <v>15602473991.710003</v>
      </c>
      <c r="Y8" s="39">
        <v>14318570711.703671</v>
      </c>
      <c r="Z8" s="39">
        <v>1023030</v>
      </c>
      <c r="AA8" s="39">
        <v>506408107.67433995</v>
      </c>
      <c r="AB8" s="39">
        <v>464736573.35162026</v>
      </c>
      <c r="AC8" s="39"/>
      <c r="AD8" s="39"/>
      <c r="AE8" s="39"/>
      <c r="AF8" s="39">
        <v>864626</v>
      </c>
      <c r="AG8" s="39">
        <v>1246399426</v>
      </c>
      <c r="AH8" s="39">
        <v>1143835158.8145738</v>
      </c>
    </row>
    <row r="9" spans="1:34" s="48" customFormat="1" ht="15.75" x14ac:dyDescent="0.25">
      <c r="A9" s="37">
        <v>42886</v>
      </c>
      <c r="B9" s="38">
        <v>7599207</v>
      </c>
      <c r="C9" s="38">
        <v>300921570530.42993</v>
      </c>
      <c r="D9" s="38">
        <v>272253051911.13544</v>
      </c>
      <c r="E9" s="38">
        <v>12597745</v>
      </c>
      <c r="F9" s="50">
        <v>1561383743596.3093</v>
      </c>
      <c r="G9" s="50">
        <v>1412632164085.8999</v>
      </c>
      <c r="H9" s="38">
        <v>465667</v>
      </c>
      <c r="I9" s="38">
        <v>965446043.56999993</v>
      </c>
      <c r="J9" s="38">
        <v>873468895.41400945</v>
      </c>
      <c r="K9" s="38">
        <v>80760217</v>
      </c>
      <c r="L9" s="38">
        <v>136297985516.92999</v>
      </c>
      <c r="M9" s="38">
        <v>123313002989.16765</v>
      </c>
      <c r="N9" s="38">
        <v>74006315</v>
      </c>
      <c r="O9" s="38">
        <v>79754378351.632736</v>
      </c>
      <c r="P9" s="38">
        <v>72156252777.870224</v>
      </c>
      <c r="Q9" s="38">
        <v>55514194</v>
      </c>
      <c r="R9" s="38">
        <v>31469824893.110001</v>
      </c>
      <c r="S9" s="38">
        <v>28471723895.219494</v>
      </c>
      <c r="T9" s="38">
        <v>4402449</v>
      </c>
      <c r="U9" s="50">
        <v>103698315046.29251</v>
      </c>
      <c r="V9" s="50">
        <v>93819072855.53212</v>
      </c>
      <c r="W9" s="38">
        <v>5307933</v>
      </c>
      <c r="X9" s="38">
        <v>15096132164.630005</v>
      </c>
      <c r="Y9" s="38">
        <v>13657937670.037397</v>
      </c>
      <c r="Z9" s="38">
        <v>1095993</v>
      </c>
      <c r="AA9" s="38">
        <v>563732759.02433991</v>
      </c>
      <c r="AB9" s="38">
        <v>510026462.49694872</v>
      </c>
      <c r="AC9" s="38"/>
      <c r="AD9" s="38"/>
      <c r="AE9" s="38"/>
      <c r="AF9" s="38">
        <v>970823</v>
      </c>
      <c r="AG9" s="38">
        <v>1391284495</v>
      </c>
      <c r="AH9" s="38">
        <v>1258738112.9665132</v>
      </c>
    </row>
    <row r="10" spans="1:34" s="48" customFormat="1" ht="15.75" x14ac:dyDescent="0.25">
      <c r="A10" s="36">
        <v>42916</v>
      </c>
      <c r="B10" s="39">
        <v>7001535</v>
      </c>
      <c r="C10" s="39">
        <v>286788308872.41998</v>
      </c>
      <c r="D10" s="39">
        <v>256409661416.74796</v>
      </c>
      <c r="E10" s="39">
        <v>13233848</v>
      </c>
      <c r="F10" s="51">
        <v>1608015437688.4458</v>
      </c>
      <c r="G10" s="51">
        <v>1437683061599.3406</v>
      </c>
      <c r="H10" s="39">
        <v>419762</v>
      </c>
      <c r="I10" s="39">
        <v>723639173.41999996</v>
      </c>
      <c r="J10" s="39">
        <v>646986190.52515149</v>
      </c>
      <c r="K10" s="39">
        <v>88205825</v>
      </c>
      <c r="L10" s="39">
        <v>155326444163.26999</v>
      </c>
      <c r="M10" s="39">
        <v>138873167855.27997</v>
      </c>
      <c r="N10" s="39">
        <v>73856317</v>
      </c>
      <c r="O10" s="39">
        <v>79940451020.39621</v>
      </c>
      <c r="P10" s="39">
        <v>71472592659.836731</v>
      </c>
      <c r="Q10" s="39">
        <v>57991850</v>
      </c>
      <c r="R10" s="39">
        <v>34314952948.590004</v>
      </c>
      <c r="S10" s="39">
        <v>30680070263.930328</v>
      </c>
      <c r="T10" s="39">
        <v>4438661</v>
      </c>
      <c r="U10" s="51">
        <v>98422903272.347473</v>
      </c>
      <c r="V10" s="51">
        <v>87997252757.408035</v>
      </c>
      <c r="W10" s="39">
        <v>5337009</v>
      </c>
      <c r="X10" s="39">
        <v>15867507696.780001</v>
      </c>
      <c r="Y10" s="39">
        <v>14186708977.278923</v>
      </c>
      <c r="Z10" s="39">
        <v>1013226</v>
      </c>
      <c r="AA10" s="39">
        <v>520278102.94433999</v>
      </c>
      <c r="AB10" s="39">
        <v>465166563.9475286</v>
      </c>
      <c r="AC10" s="39"/>
      <c r="AD10" s="39"/>
      <c r="AE10" s="39"/>
      <c r="AF10" s="39">
        <v>959965</v>
      </c>
      <c r="AG10" s="39">
        <v>1513045806</v>
      </c>
      <c r="AH10" s="39">
        <v>1352773285.4587085</v>
      </c>
    </row>
    <row r="11" spans="1:34" s="48" customFormat="1" ht="15.75" x14ac:dyDescent="0.25">
      <c r="A11" s="37">
        <v>42947</v>
      </c>
      <c r="B11" s="38">
        <v>7108186</v>
      </c>
      <c r="C11" s="38">
        <v>298074460490.38013</v>
      </c>
      <c r="D11" s="38">
        <v>261962417335.80475</v>
      </c>
      <c r="E11" s="38">
        <v>13455702</v>
      </c>
      <c r="F11" s="50">
        <v>1672489135636.1799</v>
      </c>
      <c r="G11" s="50">
        <v>1469865268625.6035</v>
      </c>
      <c r="H11" s="38">
        <v>469130</v>
      </c>
      <c r="I11" s="38">
        <v>863306798.3900001</v>
      </c>
      <c r="J11" s="38">
        <v>758716246.39232516</v>
      </c>
      <c r="K11" s="38">
        <v>91155350</v>
      </c>
      <c r="L11" s="38">
        <v>164559947234.81</v>
      </c>
      <c r="M11" s="38">
        <v>144623331711.69009</v>
      </c>
      <c r="N11" s="38">
        <v>70765802</v>
      </c>
      <c r="O11" s="38">
        <v>82700890272.37558</v>
      </c>
      <c r="P11" s="38">
        <v>72681588002.987717</v>
      </c>
      <c r="Q11" s="38">
        <v>66356662</v>
      </c>
      <c r="R11" s="38">
        <v>41894852413.05999</v>
      </c>
      <c r="S11" s="38">
        <v>36819245748.181656</v>
      </c>
      <c r="T11" s="38">
        <v>4259762</v>
      </c>
      <c r="U11" s="50">
        <v>104623089808.60013</v>
      </c>
      <c r="V11" s="50">
        <v>91947889363.99472</v>
      </c>
      <c r="W11" s="38">
        <v>5422863</v>
      </c>
      <c r="X11" s="38">
        <v>18493500975.119995</v>
      </c>
      <c r="Y11" s="38">
        <v>16252993337.551802</v>
      </c>
      <c r="Z11" s="38">
        <v>1818802</v>
      </c>
      <c r="AA11" s="38">
        <v>839678116.06506693</v>
      </c>
      <c r="AB11" s="38">
        <v>737950204.4774425</v>
      </c>
      <c r="AC11" s="38"/>
      <c r="AD11" s="38"/>
      <c r="AE11" s="38"/>
      <c r="AF11" s="38">
        <v>1168665</v>
      </c>
      <c r="AG11" s="38">
        <v>2001759179</v>
      </c>
      <c r="AH11" s="38">
        <v>1759243890.2423162</v>
      </c>
    </row>
    <row r="12" spans="1:34" s="48" customFormat="1" ht="15.75" x14ac:dyDescent="0.25">
      <c r="A12" s="36">
        <v>42978</v>
      </c>
      <c r="B12" s="39">
        <v>7662728</v>
      </c>
      <c r="C12" s="39">
        <v>321504868716.78998</v>
      </c>
      <c r="D12" s="39">
        <v>278644110312.61401</v>
      </c>
      <c r="E12" s="39">
        <v>13858189</v>
      </c>
      <c r="F12" s="51">
        <v>1711317018824.8181</v>
      </c>
      <c r="G12" s="51">
        <v>1483176320397.5825</v>
      </c>
      <c r="H12" s="39">
        <v>530881</v>
      </c>
      <c r="I12" s="39">
        <v>1107962373.55</v>
      </c>
      <c r="J12" s="39">
        <v>960256655.1166172</v>
      </c>
      <c r="K12" s="39">
        <v>87950373</v>
      </c>
      <c r="L12" s="39">
        <v>153758809283</v>
      </c>
      <c r="M12" s="39">
        <v>133260770782.0724</v>
      </c>
      <c r="N12" s="39">
        <v>70241676</v>
      </c>
      <c r="O12" s="39">
        <v>82290480064.374924</v>
      </c>
      <c r="P12" s="39">
        <v>71320094455.347778</v>
      </c>
      <c r="Q12" s="39">
        <v>62346382</v>
      </c>
      <c r="R12" s="39">
        <v>38538964953.899986</v>
      </c>
      <c r="S12" s="39">
        <v>33401222335.478951</v>
      </c>
      <c r="T12" s="39">
        <v>5016107</v>
      </c>
      <c r="U12" s="51">
        <v>121645615879.85634</v>
      </c>
      <c r="V12" s="51">
        <v>105428681517.51389</v>
      </c>
      <c r="W12" s="39">
        <v>5579056</v>
      </c>
      <c r="X12" s="39">
        <v>20509516090.709999</v>
      </c>
      <c r="Y12" s="39">
        <v>17775332258.101139</v>
      </c>
      <c r="Z12" s="39">
        <v>1708295</v>
      </c>
      <c r="AA12" s="39">
        <v>813959350.03506684</v>
      </c>
      <c r="AB12" s="39">
        <v>705448038.24089122</v>
      </c>
      <c r="AC12" s="39"/>
      <c r="AD12" s="39"/>
      <c r="AE12" s="39"/>
      <c r="AF12" s="39">
        <v>1090160</v>
      </c>
      <c r="AG12" s="39">
        <v>1837902999</v>
      </c>
      <c r="AH12" s="39">
        <v>1592886751.7348907</v>
      </c>
    </row>
    <row r="13" spans="1:34" s="48" customFormat="1" ht="15.75" x14ac:dyDescent="0.25">
      <c r="A13" s="37">
        <v>43008</v>
      </c>
      <c r="B13" s="38">
        <v>6858163</v>
      </c>
      <c r="C13" s="38">
        <v>296339023802.91998</v>
      </c>
      <c r="D13" s="38">
        <v>252049191858.7009</v>
      </c>
      <c r="E13" s="38">
        <v>14026313</v>
      </c>
      <c r="F13" s="50">
        <v>1650832487055.0391</v>
      </c>
      <c r="G13" s="50">
        <v>1404104626237.2551</v>
      </c>
      <c r="H13" s="38">
        <v>584708</v>
      </c>
      <c r="I13" s="38">
        <v>983000749.23000002</v>
      </c>
      <c r="J13" s="38">
        <v>836084769.60055923</v>
      </c>
      <c r="K13" s="38">
        <v>90080687</v>
      </c>
      <c r="L13" s="38">
        <v>158445334605.35999</v>
      </c>
      <c r="M13" s="38">
        <v>134764628797.66338</v>
      </c>
      <c r="N13" s="38">
        <v>70783131</v>
      </c>
      <c r="O13" s="38">
        <v>82589763396.190125</v>
      </c>
      <c r="P13" s="38">
        <v>70246175656.079498</v>
      </c>
      <c r="Q13" s="38">
        <v>60475642</v>
      </c>
      <c r="R13" s="38">
        <v>37851236394.699997</v>
      </c>
      <c r="S13" s="38">
        <v>32194118147.873764</v>
      </c>
      <c r="T13" s="38">
        <v>4662955</v>
      </c>
      <c r="U13" s="50">
        <v>116643337828.78766</v>
      </c>
      <c r="V13" s="50">
        <v>99210217601.984528</v>
      </c>
      <c r="W13" s="38">
        <v>5626243</v>
      </c>
      <c r="X13" s="38">
        <v>21022376884.850006</v>
      </c>
      <c r="Y13" s="38">
        <v>17880443273.307655</v>
      </c>
      <c r="Z13" s="38">
        <v>1697921</v>
      </c>
      <c r="AA13" s="38">
        <v>824680434.66506696</v>
      </c>
      <c r="AB13" s="38">
        <v>701426475.7693522</v>
      </c>
      <c r="AC13" s="38">
        <v>924</v>
      </c>
      <c r="AD13" s="38">
        <v>15115165.639999999</v>
      </c>
      <c r="AE13" s="38">
        <v>12856103.915986728</v>
      </c>
      <c r="AF13" s="38">
        <v>1057598</v>
      </c>
      <c r="AG13" s="38">
        <v>1795709119</v>
      </c>
      <c r="AH13" s="38">
        <v>1527328484.9526119</v>
      </c>
    </row>
    <row r="14" spans="1:34" s="48" customFormat="1" ht="15.75" x14ac:dyDescent="0.25">
      <c r="A14" s="36">
        <v>43039</v>
      </c>
      <c r="B14" s="39">
        <v>7650950</v>
      </c>
      <c r="C14" s="39">
        <v>327339481505.28003</v>
      </c>
      <c r="D14" s="39">
        <v>274262088116.30731</v>
      </c>
      <c r="E14" s="39">
        <v>14398858</v>
      </c>
      <c r="F14" s="51">
        <v>1708063207246.4233</v>
      </c>
      <c r="G14" s="51">
        <v>1431104429260.4978</v>
      </c>
      <c r="H14" s="39">
        <v>738749</v>
      </c>
      <c r="I14" s="39">
        <v>1111125366.3700001</v>
      </c>
      <c r="J14" s="39">
        <v>930958776.30855751</v>
      </c>
      <c r="K14" s="39">
        <v>87870900</v>
      </c>
      <c r="L14" s="39">
        <v>154629794596</v>
      </c>
      <c r="M14" s="39">
        <v>129556905741.63319</v>
      </c>
      <c r="N14" s="39">
        <v>78476772</v>
      </c>
      <c r="O14" s="39">
        <v>94590693168.748856</v>
      </c>
      <c r="P14" s="39">
        <v>79253015571.271759</v>
      </c>
      <c r="Q14" s="39">
        <v>63080768</v>
      </c>
      <c r="R14" s="39">
        <v>40025717491.540009</v>
      </c>
      <c r="S14" s="39">
        <v>33535633425.893658</v>
      </c>
      <c r="T14" s="39">
        <v>4559955</v>
      </c>
      <c r="U14" s="51">
        <v>120242530735.5414</v>
      </c>
      <c r="V14" s="51">
        <v>100745462809.03455</v>
      </c>
      <c r="W14" s="39">
        <v>5800654</v>
      </c>
      <c r="X14" s="39">
        <v>20318251139.020012</v>
      </c>
      <c r="Y14" s="39">
        <v>17023690385.998493</v>
      </c>
      <c r="Z14" s="39">
        <v>2192486</v>
      </c>
      <c r="AA14" s="39">
        <v>1056528792.8843729</v>
      </c>
      <c r="AB14" s="39">
        <v>885214919.87148428</v>
      </c>
      <c r="AC14" s="39">
        <v>513</v>
      </c>
      <c r="AD14" s="39">
        <v>9843758.5399999935</v>
      </c>
      <c r="AE14" s="39">
        <v>8247614.2495190669</v>
      </c>
      <c r="AF14" s="39">
        <v>1192087</v>
      </c>
      <c r="AG14" s="39">
        <v>2044670418</v>
      </c>
      <c r="AH14" s="39">
        <v>1713131504.2462344</v>
      </c>
    </row>
    <row r="15" spans="1:34" s="48" customFormat="1" ht="15.75" x14ac:dyDescent="0.25">
      <c r="A15" s="37">
        <v>43069</v>
      </c>
      <c r="B15" s="38">
        <v>7131354</v>
      </c>
      <c r="C15" s="38">
        <v>311802576230.81995</v>
      </c>
      <c r="D15" s="38">
        <v>257700858084.54962</v>
      </c>
      <c r="E15" s="38">
        <v>14669637</v>
      </c>
      <c r="F15" s="50">
        <v>1725372907265.406</v>
      </c>
      <c r="G15" s="50">
        <v>1425998733214.3792</v>
      </c>
      <c r="H15" s="38">
        <v>696219</v>
      </c>
      <c r="I15" s="38">
        <v>1156986945.26</v>
      </c>
      <c r="J15" s="38">
        <v>956234974.67643023</v>
      </c>
      <c r="K15" s="38">
        <v>87102633</v>
      </c>
      <c r="L15" s="38">
        <v>154888422254</v>
      </c>
      <c r="M15" s="38">
        <v>128013308307.84998</v>
      </c>
      <c r="N15" s="38">
        <v>74870108</v>
      </c>
      <c r="O15" s="38">
        <v>93750935171.35025</v>
      </c>
      <c r="P15" s="38">
        <v>77483953891.39151</v>
      </c>
      <c r="Q15" s="38">
        <v>62840619</v>
      </c>
      <c r="R15" s="38">
        <v>40700272374.610001</v>
      </c>
      <c r="S15" s="38">
        <v>33638256752.078617</v>
      </c>
      <c r="T15" s="38">
        <v>4316047</v>
      </c>
      <c r="U15" s="50">
        <v>115423431761.27841</v>
      </c>
      <c r="V15" s="50">
        <v>95395996298.393646</v>
      </c>
      <c r="W15" s="38">
        <v>5897174</v>
      </c>
      <c r="X15" s="38">
        <v>19961837488.139999</v>
      </c>
      <c r="Y15" s="38">
        <v>16498204446.617186</v>
      </c>
      <c r="Z15" s="38">
        <v>1745022</v>
      </c>
      <c r="AA15" s="38">
        <v>815776412.73437285</v>
      </c>
      <c r="AB15" s="38">
        <v>674228815.25891602</v>
      </c>
      <c r="AC15" s="38">
        <v>386</v>
      </c>
      <c r="AD15" s="38">
        <v>9563735.5499999989</v>
      </c>
      <c r="AE15" s="38">
        <v>7904305.6267252918</v>
      </c>
      <c r="AF15" s="38">
        <v>1270430</v>
      </c>
      <c r="AG15" s="38">
        <v>2204927078</v>
      </c>
      <c r="AH15" s="38">
        <v>1822344147.6436849</v>
      </c>
    </row>
    <row r="16" spans="1:34" s="48" customFormat="1" ht="15.75" x14ac:dyDescent="0.25">
      <c r="A16" s="36">
        <v>43100</v>
      </c>
      <c r="B16" s="39">
        <v>7368747</v>
      </c>
      <c r="C16" s="39">
        <v>324470813334.07001</v>
      </c>
      <c r="D16" s="39">
        <v>260001805619.80554</v>
      </c>
      <c r="E16" s="39">
        <v>16462854</v>
      </c>
      <c r="F16" s="51">
        <v>1967159675198.5942</v>
      </c>
      <c r="G16" s="51">
        <v>1576305314609.3247</v>
      </c>
      <c r="H16" s="39">
        <v>667387</v>
      </c>
      <c r="I16" s="39">
        <v>1046463006.5899999</v>
      </c>
      <c r="J16" s="39">
        <v>838541588.47747838</v>
      </c>
      <c r="K16" s="39">
        <v>104943851</v>
      </c>
      <c r="L16" s="39">
        <v>200867011720</v>
      </c>
      <c r="M16" s="39">
        <v>160956805945.08139</v>
      </c>
      <c r="N16" s="39">
        <v>80764540</v>
      </c>
      <c r="O16" s="39">
        <v>102541228575.92612</v>
      </c>
      <c r="P16" s="39">
        <v>82167342899.850739</v>
      </c>
      <c r="Q16" s="39">
        <v>82135014</v>
      </c>
      <c r="R16" s="39">
        <v>58042803407.529999</v>
      </c>
      <c r="S16" s="39">
        <v>46510296362.636185</v>
      </c>
      <c r="T16" s="39">
        <v>4424194</v>
      </c>
      <c r="U16" s="51">
        <v>138332120570.28299</v>
      </c>
      <c r="V16" s="51">
        <v>110846953394.41695</v>
      </c>
      <c r="W16" s="39">
        <v>6153315</v>
      </c>
      <c r="X16" s="39">
        <v>20780708685.109997</v>
      </c>
      <c r="Y16" s="39">
        <v>16651795964.84972</v>
      </c>
      <c r="Z16" s="39">
        <v>1970215</v>
      </c>
      <c r="AA16" s="39">
        <v>981158165.88437295</v>
      </c>
      <c r="AB16" s="39">
        <v>786212146.80996203</v>
      </c>
      <c r="AC16" s="39">
        <v>302</v>
      </c>
      <c r="AD16" s="39">
        <v>998075.0700000003</v>
      </c>
      <c r="AE16" s="39">
        <v>799767.83636602608</v>
      </c>
      <c r="AF16" s="39">
        <v>1795557</v>
      </c>
      <c r="AG16" s="39">
        <v>3451669220</v>
      </c>
      <c r="AH16" s="39">
        <v>2765858107.1768556</v>
      </c>
    </row>
    <row r="17" spans="1:34" s="48" customFormat="1" ht="15.75" x14ac:dyDescent="0.25">
      <c r="A17" s="37">
        <v>43131</v>
      </c>
      <c r="B17" s="38">
        <v>7457289</v>
      </c>
      <c r="C17" s="38">
        <v>357583068688.82019</v>
      </c>
      <c r="D17" s="38">
        <v>281586525957.67987</v>
      </c>
      <c r="E17" s="38">
        <v>14922255</v>
      </c>
      <c r="F17" s="50">
        <v>1988978120563.8311</v>
      </c>
      <c r="G17" s="50">
        <v>1566263864866.5835</v>
      </c>
      <c r="H17" s="38">
        <v>704339</v>
      </c>
      <c r="I17" s="38">
        <v>1081261319.8400002</v>
      </c>
      <c r="J17" s="38">
        <v>851462626.07617843</v>
      </c>
      <c r="K17" s="38">
        <v>84860877</v>
      </c>
      <c r="L17" s="38">
        <v>155067280167.59</v>
      </c>
      <c r="M17" s="38">
        <v>122111085606.50673</v>
      </c>
      <c r="N17" s="38">
        <v>76704648</v>
      </c>
      <c r="O17" s="38">
        <v>97114427273.526093</v>
      </c>
      <c r="P17" s="38">
        <v>76474857427.098709</v>
      </c>
      <c r="Q17" s="38">
        <v>71386989</v>
      </c>
      <c r="R17" s="38">
        <v>48552825800.929993</v>
      </c>
      <c r="S17" s="38">
        <v>38233973417.264679</v>
      </c>
      <c r="T17" s="38">
        <v>4194491</v>
      </c>
      <c r="U17" s="50">
        <v>122154186098.36775</v>
      </c>
      <c r="V17" s="50">
        <v>96192957403.586121</v>
      </c>
      <c r="W17" s="38">
        <v>6053654</v>
      </c>
      <c r="X17" s="38">
        <v>21909544664.450008</v>
      </c>
      <c r="Y17" s="38">
        <v>17253145094.366673</v>
      </c>
      <c r="Z17" s="38">
        <v>2259136</v>
      </c>
      <c r="AA17" s="38">
        <v>1135059565.0597618</v>
      </c>
      <c r="AB17" s="38">
        <v>893827218.53185499</v>
      </c>
      <c r="AC17" s="38">
        <v>423</v>
      </c>
      <c r="AD17" s="38">
        <v>1694827.1700000004</v>
      </c>
      <c r="AE17" s="38">
        <v>1334628.3330721557</v>
      </c>
      <c r="AF17" s="38">
        <v>1952569</v>
      </c>
      <c r="AG17" s="38">
        <v>3667785512.4099998</v>
      </c>
      <c r="AH17" s="38">
        <v>2888277076.9446416</v>
      </c>
    </row>
    <row r="18" spans="1:34" s="48" customFormat="1" ht="15.75" x14ac:dyDescent="0.25">
      <c r="A18" s="36">
        <v>43159</v>
      </c>
      <c r="B18" s="39">
        <v>6564282</v>
      </c>
      <c r="C18" s="39">
        <v>306086173951.17981</v>
      </c>
      <c r="D18" s="39">
        <v>235341197834.8399</v>
      </c>
      <c r="E18" s="39">
        <v>14003112</v>
      </c>
      <c r="F18" s="51">
        <v>1766577830137.9148</v>
      </c>
      <c r="G18" s="51">
        <v>1358272859065.6313</v>
      </c>
      <c r="H18" s="39">
        <v>714137</v>
      </c>
      <c r="I18" s="39">
        <v>970744560.77999997</v>
      </c>
      <c r="J18" s="39">
        <v>746378657.93330193</v>
      </c>
      <c r="K18" s="39">
        <v>78972689</v>
      </c>
      <c r="L18" s="39">
        <v>146796903342.08002</v>
      </c>
      <c r="M18" s="39">
        <v>112868080988.46233</v>
      </c>
      <c r="N18" s="39">
        <v>73347186</v>
      </c>
      <c r="O18" s="39">
        <v>90909208507.073029</v>
      </c>
      <c r="P18" s="39">
        <v>69897577365.530396</v>
      </c>
      <c r="Q18" s="39">
        <v>66792450</v>
      </c>
      <c r="R18" s="39">
        <v>45880951411.150024</v>
      </c>
      <c r="S18" s="39">
        <v>35276595226.494438</v>
      </c>
      <c r="T18" s="39">
        <v>3861265</v>
      </c>
      <c r="U18" s="51">
        <v>100773002046.96992</v>
      </c>
      <c r="V18" s="51">
        <v>77481575547.836868</v>
      </c>
      <c r="W18" s="39">
        <v>6029162</v>
      </c>
      <c r="X18" s="39">
        <v>22873242046.460007</v>
      </c>
      <c r="Y18" s="39">
        <v>17586603511.332417</v>
      </c>
      <c r="Z18" s="39">
        <v>1388897</v>
      </c>
      <c r="AA18" s="39">
        <v>734496513.24976182</v>
      </c>
      <c r="AB18" s="39">
        <v>564734064.92801189</v>
      </c>
      <c r="AC18" s="39">
        <v>404</v>
      </c>
      <c r="AD18" s="39">
        <v>2549076.9500000002</v>
      </c>
      <c r="AE18" s="39">
        <v>1959914.8012541849</v>
      </c>
      <c r="AF18" s="39">
        <v>2302229</v>
      </c>
      <c r="AG18" s="39">
        <v>4440706739.1800003</v>
      </c>
      <c r="AH18" s="39">
        <v>3414336654.7440195</v>
      </c>
    </row>
    <row r="19" spans="1:34" s="48" customFormat="1" ht="15.75" x14ac:dyDescent="0.25">
      <c r="A19" s="37">
        <v>43190</v>
      </c>
      <c r="B19" s="38">
        <v>6539876</v>
      </c>
      <c r="C19" s="38">
        <v>315535040817.01984</v>
      </c>
      <c r="D19" s="38">
        <v>237056528748.66071</v>
      </c>
      <c r="E19" s="38">
        <v>16321646</v>
      </c>
      <c r="F19" s="50">
        <v>1924957322517.5476</v>
      </c>
      <c r="G19" s="50">
        <v>1446190254127.5918</v>
      </c>
      <c r="H19" s="38">
        <v>876109</v>
      </c>
      <c r="I19" s="38">
        <v>1171538724.3499999</v>
      </c>
      <c r="J19" s="38">
        <v>880158674.51658607</v>
      </c>
      <c r="K19" s="38">
        <v>103883632</v>
      </c>
      <c r="L19" s="38">
        <v>191722691454.34</v>
      </c>
      <c r="M19" s="38">
        <v>144038251982.5191</v>
      </c>
      <c r="N19" s="38">
        <v>75259803</v>
      </c>
      <c r="O19" s="38">
        <v>97234633348.118515</v>
      </c>
      <c r="P19" s="38">
        <v>73050855448.478058</v>
      </c>
      <c r="Q19" s="38">
        <v>72095053</v>
      </c>
      <c r="R19" s="38">
        <v>49867141756.25</v>
      </c>
      <c r="S19" s="38">
        <v>37464401711.914017</v>
      </c>
      <c r="T19" s="38">
        <v>4138171</v>
      </c>
      <c r="U19" s="50">
        <v>120037480834.65469</v>
      </c>
      <c r="V19" s="50">
        <v>90182277228.913864</v>
      </c>
      <c r="W19" s="38">
        <v>6319000</v>
      </c>
      <c r="X19" s="38">
        <v>23625853763.920029</v>
      </c>
      <c r="Y19" s="38">
        <v>17749733492.345184</v>
      </c>
      <c r="Z19" s="38">
        <v>1869950</v>
      </c>
      <c r="AA19" s="38">
        <v>930142950.88976169</v>
      </c>
      <c r="AB19" s="38">
        <v>698801814.86984134</v>
      </c>
      <c r="AC19" s="38">
        <v>323</v>
      </c>
      <c r="AD19" s="38">
        <v>1222592.78</v>
      </c>
      <c r="AE19" s="38">
        <v>918514.78602671274</v>
      </c>
      <c r="AF19" s="38">
        <v>2057444</v>
      </c>
      <c r="AG19" s="38">
        <v>3908622031.9599996</v>
      </c>
      <c r="AH19" s="38">
        <v>2936486447.5520897</v>
      </c>
    </row>
    <row r="20" spans="1:34" s="48" customFormat="1" ht="15.75" x14ac:dyDescent="0.25">
      <c r="A20" s="36">
        <v>43220</v>
      </c>
      <c r="B20" s="39">
        <v>7428371</v>
      </c>
      <c r="C20" s="39">
        <v>356065524167.49988</v>
      </c>
      <c r="D20" s="39">
        <v>260374698114.16635</v>
      </c>
      <c r="E20" s="39">
        <v>16351651</v>
      </c>
      <c r="F20" s="51">
        <v>1975849643674.1174</v>
      </c>
      <c r="G20" s="51">
        <v>1444849949158.8499</v>
      </c>
      <c r="H20" s="39">
        <v>860435</v>
      </c>
      <c r="I20" s="39">
        <v>1124178789.3600001</v>
      </c>
      <c r="J20" s="39">
        <v>822061370.83989012</v>
      </c>
      <c r="K20" s="39">
        <v>87267659</v>
      </c>
      <c r="L20" s="39">
        <v>160023692174.64001</v>
      </c>
      <c r="M20" s="39">
        <v>117018126476.87187</v>
      </c>
      <c r="N20" s="39">
        <v>77309893</v>
      </c>
      <c r="O20" s="39">
        <v>101165007030.39563</v>
      </c>
      <c r="P20" s="39">
        <v>73977418136.291031</v>
      </c>
      <c r="Q20" s="39">
        <v>66988492</v>
      </c>
      <c r="R20" s="39">
        <v>46311485362.019997</v>
      </c>
      <c r="S20" s="39">
        <v>33865505649.690819</v>
      </c>
      <c r="T20" s="39">
        <v>4153422</v>
      </c>
      <c r="U20" s="51">
        <v>109121625165.96323</v>
      </c>
      <c r="V20" s="51">
        <v>79795735003.395386</v>
      </c>
      <c r="W20" s="39">
        <v>6412516</v>
      </c>
      <c r="X20" s="39">
        <v>23845775601.659992</v>
      </c>
      <c r="Y20" s="39">
        <v>17437342854.512421</v>
      </c>
      <c r="Z20" s="39">
        <v>1994475</v>
      </c>
      <c r="AA20" s="39">
        <v>1046380016.3486228</v>
      </c>
      <c r="AB20" s="39">
        <v>765170628.37373471</v>
      </c>
      <c r="AC20" s="39">
        <v>313</v>
      </c>
      <c r="AD20" s="39">
        <v>1316978.1400000001</v>
      </c>
      <c r="AE20" s="39">
        <v>963046.86174600304</v>
      </c>
      <c r="AF20" s="39">
        <v>2535785</v>
      </c>
      <c r="AG20" s="39">
        <v>4872182922.9200001</v>
      </c>
      <c r="AH20" s="39">
        <v>3562808167.6211982</v>
      </c>
    </row>
    <row r="21" spans="1:34" s="48" customFormat="1" ht="15.75" x14ac:dyDescent="0.25">
      <c r="A21" s="37">
        <v>43251</v>
      </c>
      <c r="B21" s="38">
        <v>7644837</v>
      </c>
      <c r="C21" s="38">
        <v>382982577229.55994</v>
      </c>
      <c r="D21" s="38">
        <v>274363849685.87128</v>
      </c>
      <c r="E21" s="38">
        <v>17722758</v>
      </c>
      <c r="F21" s="50">
        <v>2379132585105.2153</v>
      </c>
      <c r="G21" s="50">
        <v>1704380339399.3777</v>
      </c>
      <c r="H21" s="38">
        <v>1077570</v>
      </c>
      <c r="I21" s="38">
        <v>1562591906.8800001</v>
      </c>
      <c r="J21" s="38">
        <v>1119420977.7396977</v>
      </c>
      <c r="K21" s="38">
        <v>87360503</v>
      </c>
      <c r="L21" s="38">
        <v>160980395291.54999</v>
      </c>
      <c r="M21" s="38">
        <v>115324308733.94305</v>
      </c>
      <c r="N21" s="38">
        <v>80701509</v>
      </c>
      <c r="O21" s="38">
        <v>112515234635.74596</v>
      </c>
      <c r="P21" s="38">
        <v>80604483750.363342</v>
      </c>
      <c r="Q21" s="38">
        <v>66761606</v>
      </c>
      <c r="R21" s="38">
        <v>46871045485.089996</v>
      </c>
      <c r="S21" s="38">
        <v>33577821140.366768</v>
      </c>
      <c r="T21" s="38">
        <v>4391669</v>
      </c>
      <c r="U21" s="50">
        <v>128738735989.93069</v>
      </c>
      <c r="V21" s="50">
        <v>92226793880.283585</v>
      </c>
      <c r="W21" s="38">
        <v>6667301</v>
      </c>
      <c r="X21" s="38">
        <v>22702431814.62999</v>
      </c>
      <c r="Y21" s="38">
        <v>16263733548.796352</v>
      </c>
      <c r="Z21" s="38">
        <v>2370065</v>
      </c>
      <c r="AA21" s="38">
        <v>1231545054.6886227</v>
      </c>
      <c r="AB21" s="38">
        <v>882263221.24161577</v>
      </c>
      <c r="AC21" s="38">
        <v>539</v>
      </c>
      <c r="AD21" s="38">
        <v>1795613.3900000008</v>
      </c>
      <c r="AE21" s="38">
        <v>1286354.6059762465</v>
      </c>
      <c r="AF21" s="38">
        <v>2481636</v>
      </c>
      <c r="AG21" s="38">
        <v>4730314553.6300001</v>
      </c>
      <c r="AH21" s="38">
        <v>3388737212.4009504</v>
      </c>
    </row>
    <row r="22" spans="1:34" s="48" customFormat="1" ht="15.75" x14ac:dyDescent="0.25">
      <c r="A22" s="36">
        <v>43281</v>
      </c>
      <c r="B22" s="39">
        <v>6620632</v>
      </c>
      <c r="C22" s="39">
        <v>344236260487.09003</v>
      </c>
      <c r="D22" s="39">
        <v>237723522887.0007</v>
      </c>
      <c r="E22" s="39">
        <v>18196383</v>
      </c>
      <c r="F22" s="51">
        <v>2380825865132.3271</v>
      </c>
      <c r="G22" s="51">
        <v>1644156577923.8242</v>
      </c>
      <c r="H22" s="39">
        <v>1025720</v>
      </c>
      <c r="I22" s="39">
        <v>1281828496.4899998</v>
      </c>
      <c r="J22" s="39">
        <v>885208273.79246473</v>
      </c>
      <c r="K22" s="39">
        <v>95369807</v>
      </c>
      <c r="L22" s="39">
        <v>189056678613.37</v>
      </c>
      <c r="M22" s="39">
        <v>130559225811.05113</v>
      </c>
      <c r="N22" s="39">
        <v>77000127</v>
      </c>
      <c r="O22" s="39">
        <v>107563050295.66037</v>
      </c>
      <c r="P22" s="39">
        <v>74281155659.12323</v>
      </c>
      <c r="Q22" s="39">
        <v>69862326</v>
      </c>
      <c r="R22" s="39">
        <v>51439515634.320007</v>
      </c>
      <c r="S22" s="39">
        <v>35523227143.150154</v>
      </c>
      <c r="T22" s="39">
        <v>4294500</v>
      </c>
      <c r="U22" s="51">
        <v>117892727276.23973</v>
      </c>
      <c r="V22" s="51">
        <v>81414649378.330582</v>
      </c>
      <c r="W22" s="39">
        <v>6665254</v>
      </c>
      <c r="X22" s="39">
        <v>28257537616.909985</v>
      </c>
      <c r="Y22" s="39">
        <v>19514159783.454048</v>
      </c>
      <c r="Z22" s="39">
        <v>1744666</v>
      </c>
      <c r="AA22" s="39">
        <v>950845098.97862279</v>
      </c>
      <c r="AB22" s="39">
        <v>656636945.59427238</v>
      </c>
      <c r="AC22" s="39">
        <v>518</v>
      </c>
      <c r="AD22" s="39">
        <v>1626842.43</v>
      </c>
      <c r="AE22" s="39">
        <v>1123468.8440271178</v>
      </c>
      <c r="AF22" s="39">
        <v>2352460</v>
      </c>
      <c r="AG22" s="39">
        <v>4620810732.5999994</v>
      </c>
      <c r="AH22" s="39">
        <v>3191050833.4984975</v>
      </c>
    </row>
    <row r="23" spans="1:34" s="48" customFormat="1" ht="15.75" x14ac:dyDescent="0.25">
      <c r="A23" s="37">
        <v>43312</v>
      </c>
      <c r="B23" s="38">
        <v>7282193</v>
      </c>
      <c r="C23" s="38">
        <v>383888394751.84015</v>
      </c>
      <c r="D23" s="38">
        <v>257131371211.29355</v>
      </c>
      <c r="E23" s="38">
        <v>19270367</v>
      </c>
      <c r="F23" s="50">
        <v>2443862955714.4805</v>
      </c>
      <c r="G23" s="50">
        <v>1636918024733.6379</v>
      </c>
      <c r="H23" s="38">
        <v>1352039</v>
      </c>
      <c r="I23" s="38">
        <v>1473951231.6400001</v>
      </c>
      <c r="J23" s="38">
        <v>987263763.30070472</v>
      </c>
      <c r="K23" s="38">
        <v>90350770</v>
      </c>
      <c r="L23" s="38">
        <v>185447210074.47998</v>
      </c>
      <c r="M23" s="38">
        <v>124213954018.02852</v>
      </c>
      <c r="N23" s="38">
        <v>78459583</v>
      </c>
      <c r="O23" s="38">
        <v>112091347917.93306</v>
      </c>
      <c r="P23" s="38">
        <v>75079638731.178772</v>
      </c>
      <c r="Q23" s="38">
        <v>77389810</v>
      </c>
      <c r="R23" s="38">
        <v>59550836147.940002</v>
      </c>
      <c r="S23" s="38">
        <v>39887603701.584633</v>
      </c>
      <c r="T23" s="38">
        <v>4372372</v>
      </c>
      <c r="U23" s="50">
        <v>138923043289.35187</v>
      </c>
      <c r="V23" s="50">
        <v>93051712690.94664</v>
      </c>
      <c r="W23" s="38">
        <v>6920373</v>
      </c>
      <c r="X23" s="38">
        <v>30866706929.600002</v>
      </c>
      <c r="Y23" s="38">
        <v>20674755439.574642</v>
      </c>
      <c r="Z23" s="38">
        <v>2603612</v>
      </c>
      <c r="AA23" s="38">
        <v>1470712740.4332242</v>
      </c>
      <c r="AB23" s="38">
        <v>985094597.22004664</v>
      </c>
      <c r="AC23" s="38">
        <v>2147</v>
      </c>
      <c r="AD23" s="38">
        <v>25140406.090000004</v>
      </c>
      <c r="AE23" s="38">
        <v>16839235.515075359</v>
      </c>
      <c r="AF23" s="38">
        <v>2789970</v>
      </c>
      <c r="AG23" s="38">
        <v>5675885780.79</v>
      </c>
      <c r="AH23" s="38">
        <v>3801751534.0536885</v>
      </c>
    </row>
    <row r="24" spans="1:34" s="48" customFormat="1" ht="15.75" x14ac:dyDescent="0.25">
      <c r="A24" s="36">
        <v>43343</v>
      </c>
      <c r="B24" s="39">
        <v>6999228</v>
      </c>
      <c r="C24" s="39">
        <v>378725148636.39996</v>
      </c>
      <c r="D24" s="39">
        <v>244175916605.56766</v>
      </c>
      <c r="E24" s="39">
        <v>19489429</v>
      </c>
      <c r="F24" s="51">
        <v>2547603110335.5728</v>
      </c>
      <c r="G24" s="51">
        <v>1642519190640.2908</v>
      </c>
      <c r="H24" s="39">
        <v>1625652</v>
      </c>
      <c r="I24" s="39">
        <v>1607185179.3899937</v>
      </c>
      <c r="J24" s="39">
        <v>1036202416.8328959</v>
      </c>
      <c r="K24" s="39">
        <v>89208862</v>
      </c>
      <c r="L24" s="39">
        <v>179402756101.35999</v>
      </c>
      <c r="M24" s="39">
        <v>115666552829.506</v>
      </c>
      <c r="N24" s="39">
        <v>78592937</v>
      </c>
      <c r="O24" s="39">
        <v>114989966915.25026</v>
      </c>
      <c r="P24" s="39">
        <v>74137618463.070602</v>
      </c>
      <c r="Q24" s="39">
        <v>72140682</v>
      </c>
      <c r="R24" s="39">
        <v>54288186145.039993</v>
      </c>
      <c r="S24" s="39">
        <v>35001286976.971489</v>
      </c>
      <c r="T24" s="39">
        <v>4771807</v>
      </c>
      <c r="U24" s="51">
        <v>138303312833.65326</v>
      </c>
      <c r="V24" s="51">
        <v>89168459771.773682</v>
      </c>
      <c r="W24" s="39">
        <v>6929248</v>
      </c>
      <c r="X24" s="39">
        <v>32287255480.92001</v>
      </c>
      <c r="Y24" s="39">
        <v>20816600719.855278</v>
      </c>
      <c r="Z24" s="39">
        <v>2298211</v>
      </c>
      <c r="AA24" s="39">
        <v>1334786322.0532241</v>
      </c>
      <c r="AB24" s="39">
        <v>860578376.78169799</v>
      </c>
      <c r="AC24" s="39">
        <v>271</v>
      </c>
      <c r="AD24" s="39">
        <v>1370222.0800000005</v>
      </c>
      <c r="AE24" s="39">
        <v>883424.91525008518</v>
      </c>
      <c r="AF24" s="39">
        <v>2340475</v>
      </c>
      <c r="AG24" s="39">
        <v>4503232661.3000002</v>
      </c>
      <c r="AH24" s="39">
        <v>2903374562.5821228</v>
      </c>
    </row>
    <row r="25" spans="1:34" s="48" customFormat="1" ht="15.75" x14ac:dyDescent="0.25">
      <c r="A25" s="37">
        <v>43373</v>
      </c>
      <c r="B25" s="38">
        <v>6499877</v>
      </c>
      <c r="C25" s="38">
        <v>362268256078.85992</v>
      </c>
      <c r="D25" s="38">
        <v>219239883295.13187</v>
      </c>
      <c r="E25" s="38">
        <v>19859662</v>
      </c>
      <c r="F25" s="50">
        <v>2531729506807.0176</v>
      </c>
      <c r="G25" s="50">
        <v>1532168696244.7673</v>
      </c>
      <c r="H25" s="38">
        <v>1562066</v>
      </c>
      <c r="I25" s="38">
        <v>1473657510.5100021</v>
      </c>
      <c r="J25" s="38">
        <v>891837734.05439448</v>
      </c>
      <c r="K25" s="38">
        <v>91695990</v>
      </c>
      <c r="L25" s="38">
        <v>185485778097.04001</v>
      </c>
      <c r="M25" s="38">
        <v>112253501819.51764</v>
      </c>
      <c r="N25" s="38">
        <v>72824845</v>
      </c>
      <c r="O25" s="38">
        <v>107325155743.9295</v>
      </c>
      <c r="P25" s="38">
        <v>64951742873.128983</v>
      </c>
      <c r="Q25" s="38">
        <v>69110129</v>
      </c>
      <c r="R25" s="38">
        <v>53909170188.510017</v>
      </c>
      <c r="S25" s="38">
        <v>32625105794.788506</v>
      </c>
      <c r="T25" s="38">
        <v>4138262</v>
      </c>
      <c r="U25" s="50">
        <v>142246719780.42673</v>
      </c>
      <c r="V25" s="50">
        <v>86085804429.376678</v>
      </c>
      <c r="W25" s="38">
        <v>6750111</v>
      </c>
      <c r="X25" s="38">
        <v>30597679299.049999</v>
      </c>
      <c r="Y25" s="38">
        <v>18517304583.168671</v>
      </c>
      <c r="Z25" s="38">
        <v>2500122</v>
      </c>
      <c r="AA25" s="38">
        <v>1548791599.1032243</v>
      </c>
      <c r="AB25" s="38">
        <v>937307875.41582322</v>
      </c>
      <c r="AC25" s="38">
        <v>289</v>
      </c>
      <c r="AD25" s="38">
        <v>1604826.0100000002</v>
      </c>
      <c r="AE25" s="38">
        <v>971219.14834514773</v>
      </c>
      <c r="AF25" s="38">
        <v>2232327</v>
      </c>
      <c r="AG25" s="38">
        <v>4393453241.2700005</v>
      </c>
      <c r="AH25" s="38">
        <v>2658858897.2834992</v>
      </c>
    </row>
    <row r="26" spans="1:34" s="48" customFormat="1" ht="15.75" x14ac:dyDescent="0.25">
      <c r="A26" s="36">
        <v>43404</v>
      </c>
      <c r="B26" s="39">
        <v>7482642</v>
      </c>
      <c r="C26" s="39">
        <v>430347311618.12976</v>
      </c>
      <c r="D26" s="39">
        <v>247116843969.51877</v>
      </c>
      <c r="E26" s="39">
        <v>22042932</v>
      </c>
      <c r="F26" s="51">
        <v>2757864959079.8716</v>
      </c>
      <c r="G26" s="51">
        <v>1583639229020.4163</v>
      </c>
      <c r="H26" s="39">
        <v>1848916</v>
      </c>
      <c r="I26" s="39">
        <v>1766981368.0700016</v>
      </c>
      <c r="J26" s="39">
        <v>1014647581.7138718</v>
      </c>
      <c r="K26" s="39">
        <v>88693013</v>
      </c>
      <c r="L26" s="39">
        <v>179756030681.82999</v>
      </c>
      <c r="M26" s="39">
        <v>103220681963.96384</v>
      </c>
      <c r="N26" s="39">
        <v>85362803</v>
      </c>
      <c r="O26" s="39">
        <v>132420452172.10083</v>
      </c>
      <c r="P26" s="39">
        <v>76039336913.119431</v>
      </c>
      <c r="Q26" s="39">
        <v>71050640</v>
      </c>
      <c r="R26" s="39">
        <v>56762365732.729996</v>
      </c>
      <c r="S26" s="39">
        <v>32594456378.439396</v>
      </c>
      <c r="T26" s="39">
        <v>4262620</v>
      </c>
      <c r="U26" s="51">
        <v>155702677822.72272</v>
      </c>
      <c r="V26" s="51">
        <v>89408608587.513382</v>
      </c>
      <c r="W26" s="39">
        <v>6992879</v>
      </c>
      <c r="X26" s="39">
        <v>29654300749.289986</v>
      </c>
      <c r="Y26" s="39">
        <v>17028286254.963463</v>
      </c>
      <c r="Z26" s="39">
        <v>3231706</v>
      </c>
      <c r="AA26" s="39">
        <v>1987178628.589787</v>
      </c>
      <c r="AB26" s="39">
        <v>1141090690.8058791</v>
      </c>
      <c r="AC26" s="39">
        <v>300</v>
      </c>
      <c r="AD26" s="39">
        <v>2877370.1999999993</v>
      </c>
      <c r="AE26" s="39">
        <v>1652262.308976366</v>
      </c>
      <c r="AF26" s="39">
        <v>2586965</v>
      </c>
      <c r="AG26" s="39">
        <v>5001752353.75</v>
      </c>
      <c r="AH26" s="39">
        <v>2872138904.1058922</v>
      </c>
    </row>
    <row r="27" spans="1:34" s="48" customFormat="1" ht="15.75" x14ac:dyDescent="0.25">
      <c r="A27" s="37">
        <v>43434</v>
      </c>
      <c r="B27" s="38">
        <v>6389371</v>
      </c>
      <c r="C27" s="38">
        <v>383027351936.23999</v>
      </c>
      <c r="D27" s="38">
        <v>213220836443.04013</v>
      </c>
      <c r="E27" s="38">
        <v>22177103</v>
      </c>
      <c r="F27" s="50">
        <v>2615154105253.2412</v>
      </c>
      <c r="G27" s="50">
        <v>1455784666371.2078</v>
      </c>
      <c r="H27" s="38">
        <v>1942646</v>
      </c>
      <c r="I27" s="38">
        <v>1908092360.74</v>
      </c>
      <c r="J27" s="38">
        <v>1062182758.2571248</v>
      </c>
      <c r="K27" s="38">
        <v>91203182</v>
      </c>
      <c r="L27" s="38">
        <v>189756174341.02997</v>
      </c>
      <c r="M27" s="38">
        <v>105632065200.29636</v>
      </c>
      <c r="N27" s="38">
        <v>80892531</v>
      </c>
      <c r="O27" s="38">
        <v>126914505455.70084</v>
      </c>
      <c r="P27" s="38">
        <v>70649829243.849792</v>
      </c>
      <c r="Q27" s="38">
        <v>72261833</v>
      </c>
      <c r="R27" s="38">
        <v>59118891099.400002</v>
      </c>
      <c r="S27" s="38">
        <v>32909867522.717812</v>
      </c>
      <c r="T27" s="38">
        <v>4030366</v>
      </c>
      <c r="U27" s="50">
        <v>147446990245.12869</v>
      </c>
      <c r="V27" s="50">
        <v>82079701180.996933</v>
      </c>
      <c r="W27" s="38">
        <v>6856155</v>
      </c>
      <c r="X27" s="38">
        <v>29075659583.799999</v>
      </c>
      <c r="Y27" s="38">
        <v>16185623364.106194</v>
      </c>
      <c r="Z27" s="38">
        <v>2808317</v>
      </c>
      <c r="AA27" s="38">
        <v>1770401836.4297869</v>
      </c>
      <c r="AB27" s="38">
        <v>985534214.45132518</v>
      </c>
      <c r="AC27" s="38">
        <v>340</v>
      </c>
      <c r="AD27" s="38">
        <v>3354586.52</v>
      </c>
      <c r="AE27" s="38">
        <v>1867406.4400341129</v>
      </c>
      <c r="AF27" s="38">
        <v>2539802</v>
      </c>
      <c r="AG27" s="38">
        <v>5009617408.1400003</v>
      </c>
      <c r="AH27" s="38">
        <v>2788716807.3601027</v>
      </c>
    </row>
    <row r="28" spans="1:34" s="48" customFormat="1" ht="15.75" x14ac:dyDescent="0.25">
      <c r="A28" s="36">
        <v>43465</v>
      </c>
      <c r="B28" s="39">
        <v>6427464</v>
      </c>
      <c r="C28" s="39">
        <v>391705834145.9201</v>
      </c>
      <c r="D28" s="39">
        <v>212588754155.06323</v>
      </c>
      <c r="E28" s="39">
        <v>24760846</v>
      </c>
      <c r="F28" s="51">
        <v>2902985678607.0889</v>
      </c>
      <c r="G28" s="51">
        <v>1575524424063.5215</v>
      </c>
      <c r="H28" s="39">
        <v>2128628</v>
      </c>
      <c r="I28" s="39">
        <v>2230918293.4300013</v>
      </c>
      <c r="J28" s="39">
        <v>1210776300.1695483</v>
      </c>
      <c r="K28" s="39">
        <v>111177507</v>
      </c>
      <c r="L28" s="39">
        <v>253077063151.42001</v>
      </c>
      <c r="M28" s="39">
        <v>137351381752.81892</v>
      </c>
      <c r="N28" s="39">
        <v>85907954</v>
      </c>
      <c r="O28" s="39">
        <v>140033850083.54269</v>
      </c>
      <c r="P28" s="39">
        <v>75999944687.337296</v>
      </c>
      <c r="Q28" s="39">
        <v>97980431</v>
      </c>
      <c r="R28" s="39">
        <v>89847472275.369995</v>
      </c>
      <c r="S28" s="39">
        <v>48762516485.488602</v>
      </c>
      <c r="T28" s="39">
        <v>4217328</v>
      </c>
      <c r="U28" s="51">
        <v>158080318959.17084</v>
      </c>
      <c r="V28" s="51">
        <v>85794223967.177521</v>
      </c>
      <c r="W28" s="39">
        <v>7292783</v>
      </c>
      <c r="X28" s="39">
        <v>31226979384.060001</v>
      </c>
      <c r="Y28" s="39">
        <v>16947678754.282104</v>
      </c>
      <c r="Z28" s="39">
        <v>3056487</v>
      </c>
      <c r="AA28" s="39">
        <v>2038456837.9397869</v>
      </c>
      <c r="AB28" s="39">
        <v>1106322555.8571954</v>
      </c>
      <c r="AC28" s="39">
        <v>455</v>
      </c>
      <c r="AD28" s="39">
        <v>4667254.55</v>
      </c>
      <c r="AE28" s="39">
        <v>2533038.1720570163</v>
      </c>
      <c r="AF28" s="39">
        <v>2876209</v>
      </c>
      <c r="AG28" s="39">
        <v>6326515871.5200005</v>
      </c>
      <c r="AH28" s="39">
        <v>3433561642.5045266</v>
      </c>
    </row>
    <row r="29" spans="1:34" s="48" customFormat="1" ht="15.75" x14ac:dyDescent="0.25">
      <c r="A29" s="37">
        <v>43496</v>
      </c>
      <c r="B29" s="38">
        <v>7045125</v>
      </c>
      <c r="C29" s="38">
        <v>465919518120.10004</v>
      </c>
      <c r="D29" s="38">
        <v>245725052684.48257</v>
      </c>
      <c r="E29" s="38">
        <v>23065821</v>
      </c>
      <c r="F29" s="50">
        <v>3095185028480.7935</v>
      </c>
      <c r="G29" s="50">
        <v>1632394597376.824</v>
      </c>
      <c r="H29" s="38">
        <v>2341188</v>
      </c>
      <c r="I29" s="38">
        <v>2487920903.5000024</v>
      </c>
      <c r="J29" s="38">
        <v>1312124672.4198778</v>
      </c>
      <c r="K29" s="38">
        <v>87360045</v>
      </c>
      <c r="L29" s="38">
        <v>189389471473.63</v>
      </c>
      <c r="M29" s="38">
        <v>99883640941.927689</v>
      </c>
      <c r="N29" s="38">
        <v>83600357.442270398</v>
      </c>
      <c r="O29" s="38">
        <v>136657686838.33424</v>
      </c>
      <c r="P29" s="38">
        <v>72072999718.018311</v>
      </c>
      <c r="Q29" s="38">
        <v>81330744</v>
      </c>
      <c r="R29" s="38">
        <v>71570765280.330017</v>
      </c>
      <c r="S29" s="38">
        <v>37746283178.127129</v>
      </c>
      <c r="T29" s="38">
        <v>3671479</v>
      </c>
      <c r="U29" s="50">
        <v>150377500297.44904</v>
      </c>
      <c r="V29" s="50">
        <v>79308802799.77124</v>
      </c>
      <c r="W29" s="38">
        <v>7063737</v>
      </c>
      <c r="X29" s="38">
        <v>33730140612.240002</v>
      </c>
      <c r="Y29" s="38">
        <v>17789210918.743256</v>
      </c>
      <c r="Z29" s="38">
        <v>3484999</v>
      </c>
      <c r="AA29" s="38">
        <v>2343771687.4612737</v>
      </c>
      <c r="AB29" s="38">
        <v>1236100654.6915348</v>
      </c>
      <c r="AC29" s="38">
        <v>452</v>
      </c>
      <c r="AD29" s="38">
        <v>3925865.4699999974</v>
      </c>
      <c r="AE29" s="38">
        <v>2070493.855548833</v>
      </c>
      <c r="AF29" s="38">
        <v>2619460</v>
      </c>
      <c r="AG29" s="38">
        <v>5658790924.8100004</v>
      </c>
      <c r="AH29" s="38">
        <v>2984435388.6264505</v>
      </c>
    </row>
    <row r="30" spans="1:34" s="48" customFormat="1" ht="15.75" x14ac:dyDescent="0.25">
      <c r="A30" s="36">
        <v>43524</v>
      </c>
      <c r="B30" s="39">
        <v>5719889</v>
      </c>
      <c r="C30" s="39">
        <v>377407170356.2901</v>
      </c>
      <c r="D30" s="39">
        <v>191820573588.67422</v>
      </c>
      <c r="E30" s="39">
        <v>22706480</v>
      </c>
      <c r="F30" s="51">
        <v>2767831902719.4834</v>
      </c>
      <c r="G30" s="51">
        <v>1406775347366.7781</v>
      </c>
      <c r="H30" s="39">
        <v>2385510</v>
      </c>
      <c r="I30" s="39">
        <v>2619366284.9200029</v>
      </c>
      <c r="J30" s="39">
        <v>1331316367.7782135</v>
      </c>
      <c r="K30" s="39">
        <v>86552371</v>
      </c>
      <c r="L30" s="39">
        <v>190866883694.47003</v>
      </c>
      <c r="M30" s="39">
        <v>97009802635.154968</v>
      </c>
      <c r="N30" s="39">
        <v>75098040.26174745</v>
      </c>
      <c r="O30" s="39">
        <v>123240968559.51358</v>
      </c>
      <c r="P30" s="39">
        <v>62638325754.098007</v>
      </c>
      <c r="Q30" s="39">
        <v>75909044</v>
      </c>
      <c r="R30" s="39">
        <v>67465041314.779999</v>
      </c>
      <c r="S30" s="39">
        <v>34289711321.508854</v>
      </c>
      <c r="T30" s="39">
        <v>3530460</v>
      </c>
      <c r="U30" s="51">
        <v>127308063898.80783</v>
      </c>
      <c r="V30" s="51">
        <v>64705463376.541008</v>
      </c>
      <c r="W30" s="39">
        <v>7058145</v>
      </c>
      <c r="X30" s="39">
        <v>35657332687.22998</v>
      </c>
      <c r="Y30" s="39">
        <v>18123158609.439068</v>
      </c>
      <c r="Z30" s="39">
        <v>2820355</v>
      </c>
      <c r="AA30" s="39">
        <v>1953472102.9012737</v>
      </c>
      <c r="AB30" s="39">
        <v>992869687.43663859</v>
      </c>
      <c r="AC30" s="39">
        <v>451</v>
      </c>
      <c r="AD30" s="39">
        <v>4137701.3</v>
      </c>
      <c r="AE30" s="39">
        <v>2103023.7341683689</v>
      </c>
      <c r="AF30" s="39">
        <v>2130677</v>
      </c>
      <c r="AG30" s="39">
        <v>4558636638.9099998</v>
      </c>
      <c r="AH30" s="39">
        <v>2316967889.1700687</v>
      </c>
    </row>
    <row r="31" spans="1:34" s="48" customFormat="1" ht="15.75" x14ac:dyDescent="0.25">
      <c r="A31" s="37">
        <v>43555</v>
      </c>
      <c r="B31" s="38">
        <v>6116521</v>
      </c>
      <c r="C31" s="38">
        <v>404132346733.17004</v>
      </c>
      <c r="D31" s="38">
        <v>196221614468.82385</v>
      </c>
      <c r="E31" s="38">
        <v>23918469</v>
      </c>
      <c r="F31" s="50">
        <v>2930617805664.8301</v>
      </c>
      <c r="G31" s="50">
        <v>1422926330611.9724</v>
      </c>
      <c r="H31" s="38">
        <v>2767477</v>
      </c>
      <c r="I31" s="38">
        <v>3192672757.7800026</v>
      </c>
      <c r="J31" s="38">
        <v>1550163969.962678</v>
      </c>
      <c r="K31" s="38">
        <v>99576199</v>
      </c>
      <c r="L31" s="38">
        <v>223570466195.22</v>
      </c>
      <c r="M31" s="38">
        <v>108551958730.83279</v>
      </c>
      <c r="N31" s="38">
        <v>82404909.295982122</v>
      </c>
      <c r="O31" s="38">
        <v>140128696898.668</v>
      </c>
      <c r="P31" s="38">
        <v>68037808309.918915</v>
      </c>
      <c r="Q31" s="38">
        <v>84184616</v>
      </c>
      <c r="R31" s="38">
        <v>76442852827.529999</v>
      </c>
      <c r="S31" s="38">
        <v>37115910462.678879</v>
      </c>
      <c r="T31" s="38">
        <v>4021727</v>
      </c>
      <c r="U31" s="50">
        <v>141582228243.59244</v>
      </c>
      <c r="V31" s="50">
        <v>68743553023.222992</v>
      </c>
      <c r="W31" s="38">
        <v>7355247</v>
      </c>
      <c r="X31" s="38">
        <v>37396833966.359985</v>
      </c>
      <c r="Y31" s="38">
        <v>18157584257.284641</v>
      </c>
      <c r="Z31" s="38">
        <v>2842909</v>
      </c>
      <c r="AA31" s="38">
        <v>1917525839.8112736</v>
      </c>
      <c r="AB31" s="38">
        <v>931031675.92244875</v>
      </c>
      <c r="AC31" s="38">
        <v>411</v>
      </c>
      <c r="AD31" s="38">
        <v>4691743.709999999</v>
      </c>
      <c r="AE31" s="38">
        <v>2278019.8934632498</v>
      </c>
      <c r="AF31" s="38">
        <v>2318271</v>
      </c>
      <c r="AG31" s="38">
        <v>5005816826.0899992</v>
      </c>
      <c r="AH31" s="38">
        <v>2430514328.5130734</v>
      </c>
    </row>
    <row r="32" spans="1:34" s="48" customFormat="1" ht="15.75" x14ac:dyDescent="0.25">
      <c r="A32" s="36">
        <v>43585</v>
      </c>
      <c r="B32" s="39">
        <v>6479344</v>
      </c>
      <c r="C32" s="39">
        <v>441186745775.56989</v>
      </c>
      <c r="D32" s="39">
        <v>207079664595.76236</v>
      </c>
      <c r="E32" s="39">
        <v>23622909</v>
      </c>
      <c r="F32" s="51">
        <v>3227462523784.9751</v>
      </c>
      <c r="G32" s="51">
        <v>1514872926986.7246</v>
      </c>
      <c r="H32" s="39">
        <v>3628509</v>
      </c>
      <c r="I32" s="39">
        <v>4218631393.7800026</v>
      </c>
      <c r="J32" s="39">
        <v>1980097503.9297984</v>
      </c>
      <c r="K32" s="39">
        <v>90440630</v>
      </c>
      <c r="L32" s="39">
        <v>205475287435.42999</v>
      </c>
      <c r="M32" s="39">
        <v>96443861952.488525</v>
      </c>
      <c r="N32" s="39">
        <v>80090320.594952896</v>
      </c>
      <c r="O32" s="39">
        <v>134357095230.87875</v>
      </c>
      <c r="P32" s="39">
        <v>63063141589.989067</v>
      </c>
      <c r="Q32" s="39">
        <v>77748233</v>
      </c>
      <c r="R32" s="39">
        <v>70752752389.799988</v>
      </c>
      <c r="S32" s="39">
        <v>33209194007.745529</v>
      </c>
      <c r="T32" s="39">
        <v>4051495</v>
      </c>
      <c r="U32" s="51">
        <v>143166902174.68869</v>
      </c>
      <c r="V32" s="51">
        <v>67198197514.823242</v>
      </c>
      <c r="W32" s="39">
        <v>7591724</v>
      </c>
      <c r="X32" s="39">
        <v>42050186786.519981</v>
      </c>
      <c r="Y32" s="39">
        <v>19737081087.135178</v>
      </c>
      <c r="Z32" s="39">
        <v>3954525</v>
      </c>
      <c r="AA32" s="39">
        <v>2662642265.3149233</v>
      </c>
      <c r="AB32" s="39">
        <v>1249763444.8891621</v>
      </c>
      <c r="AC32" s="39">
        <v>592</v>
      </c>
      <c r="AD32" s="39">
        <v>6598906.629999998</v>
      </c>
      <c r="AE32" s="39">
        <v>3097326.4376674755</v>
      </c>
      <c r="AF32" s="39">
        <v>2469305</v>
      </c>
      <c r="AG32" s="39">
        <v>5279295475.7700005</v>
      </c>
      <c r="AH32" s="39">
        <v>2477941023.5966201</v>
      </c>
    </row>
    <row r="33" spans="1:34" s="48" customFormat="1" ht="15.75" x14ac:dyDescent="0.25">
      <c r="A33" s="37">
        <v>43616</v>
      </c>
      <c r="B33" s="38">
        <v>7104323</v>
      </c>
      <c r="C33" s="38">
        <v>496528622394.73962</v>
      </c>
      <c r="D33" s="38">
        <v>226137749981.55008</v>
      </c>
      <c r="E33" s="38">
        <v>25898377</v>
      </c>
      <c r="F33" s="50">
        <v>3645310851888.814</v>
      </c>
      <c r="G33" s="50">
        <v>1660211228214.1768</v>
      </c>
      <c r="H33" s="38">
        <v>4368832</v>
      </c>
      <c r="I33" s="38">
        <v>5490707909.4000025</v>
      </c>
      <c r="J33" s="38">
        <v>2500674233.9427552</v>
      </c>
      <c r="K33" s="38">
        <v>97266550</v>
      </c>
      <c r="L33" s="38">
        <v>225928799283.44</v>
      </c>
      <c r="M33" s="38">
        <v>102896445485.01588</v>
      </c>
      <c r="N33" s="38">
        <v>85842984.174910843</v>
      </c>
      <c r="O33" s="38">
        <v>157979379935.07166</v>
      </c>
      <c r="P33" s="38">
        <v>71949732423.675125</v>
      </c>
      <c r="Q33" s="38">
        <v>80462839</v>
      </c>
      <c r="R33" s="38">
        <v>76035422602.319992</v>
      </c>
      <c r="S33" s="38">
        <v>34629382095.34948</v>
      </c>
      <c r="T33" s="38">
        <v>5104142</v>
      </c>
      <c r="U33" s="50">
        <v>192173503529.74292</v>
      </c>
      <c r="V33" s="50">
        <v>87523018279.777496</v>
      </c>
      <c r="W33" s="38">
        <v>7591345</v>
      </c>
      <c r="X33" s="38">
        <v>42613932638.169998</v>
      </c>
      <c r="Y33" s="38">
        <v>19407982561.375896</v>
      </c>
      <c r="Z33" s="38">
        <v>3729884</v>
      </c>
      <c r="AA33" s="38">
        <v>2528215281.4049234</v>
      </c>
      <c r="AB33" s="38">
        <v>1151444024.4118702</v>
      </c>
      <c r="AC33" s="38">
        <v>37927</v>
      </c>
      <c r="AD33" s="38">
        <v>6955234347.0299988</v>
      </c>
      <c r="AE33" s="38">
        <v>3167674480.1659245</v>
      </c>
      <c r="AF33" s="38">
        <v>2370387</v>
      </c>
      <c r="AG33" s="38">
        <v>5089561253.9700003</v>
      </c>
      <c r="AH33" s="38">
        <v>2317977007.6800423</v>
      </c>
    </row>
    <row r="34" spans="1:34" ht="15.75" x14ac:dyDescent="0.25">
      <c r="A34" s="36">
        <v>43646</v>
      </c>
      <c r="B34" s="39">
        <v>5927640</v>
      </c>
      <c r="C34" s="39">
        <v>442399076053.3501</v>
      </c>
      <c r="D34" s="39">
        <v>196153658181.73962</v>
      </c>
      <c r="E34" s="39">
        <v>26001414</v>
      </c>
      <c r="F34" s="51">
        <v>3546246248987.4258</v>
      </c>
      <c r="G34" s="51">
        <v>1572356752545.0042</v>
      </c>
      <c r="H34" s="39">
        <v>4463463</v>
      </c>
      <c r="I34" s="39">
        <v>5944055080.7700005</v>
      </c>
      <c r="J34" s="39">
        <v>2635512169.0764709</v>
      </c>
      <c r="K34" s="39">
        <v>102042126</v>
      </c>
      <c r="L34" s="39">
        <v>252071461041.35004</v>
      </c>
      <c r="M34" s="39">
        <v>111765014627.91028</v>
      </c>
      <c r="N34" s="39">
        <v>78701522.23013626</v>
      </c>
      <c r="O34" s="39">
        <v>144508952758.61676</v>
      </c>
      <c r="P34" s="39">
        <v>64073279665.250824</v>
      </c>
      <c r="Q34" s="39">
        <v>85425206</v>
      </c>
      <c r="R34" s="39">
        <v>85124921812.410004</v>
      </c>
      <c r="S34" s="39">
        <v>37743218102.754761</v>
      </c>
      <c r="T34" s="39">
        <v>3852318</v>
      </c>
      <c r="U34" s="51">
        <v>162245097757.53589</v>
      </c>
      <c r="V34" s="51">
        <v>71937242118.825684</v>
      </c>
      <c r="W34" s="39">
        <v>7763368</v>
      </c>
      <c r="X34" s="39">
        <v>53195818119.719978</v>
      </c>
      <c r="Y34" s="39">
        <v>23586293211.189285</v>
      </c>
      <c r="Z34" s="39">
        <v>3366271</v>
      </c>
      <c r="AA34" s="39">
        <v>2347385426.5649233</v>
      </c>
      <c r="AB34" s="39">
        <v>1040798373.0230176</v>
      </c>
      <c r="AC34" s="39">
        <v>50624</v>
      </c>
      <c r="AD34" s="39">
        <v>10460284443.090002</v>
      </c>
      <c r="AE34" s="39">
        <v>4637946076.7368555</v>
      </c>
      <c r="AF34" s="39">
        <v>2313237</v>
      </c>
      <c r="AG34" s="39">
        <v>5157359067.1200008</v>
      </c>
      <c r="AH34" s="39">
        <v>2286701989.9706039</v>
      </c>
    </row>
    <row r="36" spans="1:34" x14ac:dyDescent="0.25">
      <c r="A36" t="s">
        <v>48</v>
      </c>
    </row>
  </sheetData>
  <mergeCells count="12">
    <mergeCell ref="AF3:AH3"/>
    <mergeCell ref="B3:D3"/>
    <mergeCell ref="E3:G3"/>
    <mergeCell ref="H3:J3"/>
    <mergeCell ref="K3:M3"/>
    <mergeCell ref="N3:P3"/>
    <mergeCell ref="Q3:S3"/>
    <mergeCell ref="A3:A4"/>
    <mergeCell ref="T3:V3"/>
    <mergeCell ref="W3:Y3"/>
    <mergeCell ref="Z3:AB3"/>
    <mergeCell ref="AC3:A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M13" sqref="M13"/>
    </sheetView>
  </sheetViews>
  <sheetFormatPr baseColWidth="10" defaultRowHeight="15" x14ac:dyDescent="0.25"/>
  <cols>
    <col min="2" max="2" width="22.28515625" bestFit="1" customWidth="1"/>
    <col min="3" max="3" width="31.85546875" bestFit="1" customWidth="1"/>
    <col min="4" max="4" width="25.7109375" customWidth="1"/>
    <col min="5" max="5" width="25" bestFit="1" customWidth="1"/>
    <col min="6" max="6" width="15" bestFit="1" customWidth="1"/>
    <col min="7" max="7" width="16" bestFit="1" customWidth="1"/>
    <col min="8" max="8" width="25" bestFit="1" customWidth="1"/>
  </cols>
  <sheetData>
    <row r="1" spans="1:18" x14ac:dyDescent="0.25">
      <c r="A1" s="34" t="s">
        <v>46</v>
      </c>
    </row>
    <row r="3" spans="1:18" ht="15.75" customHeight="1" x14ac:dyDescent="0.25">
      <c r="A3" s="56" t="s">
        <v>25</v>
      </c>
      <c r="B3" s="56" t="s">
        <v>40</v>
      </c>
      <c r="C3" s="60" t="s">
        <v>39</v>
      </c>
      <c r="D3" s="61"/>
      <c r="E3" s="61"/>
      <c r="F3" s="61"/>
      <c r="G3" s="61"/>
      <c r="H3" s="61"/>
    </row>
    <row r="4" spans="1:18" ht="67.5" customHeight="1" x14ac:dyDescent="0.25">
      <c r="A4" s="62"/>
      <c r="B4" s="62"/>
      <c r="C4" s="46" t="s">
        <v>21</v>
      </c>
      <c r="D4" s="46" t="s">
        <v>20</v>
      </c>
      <c r="E4" s="46" t="s">
        <v>38</v>
      </c>
      <c r="F4" s="46" t="s">
        <v>36</v>
      </c>
      <c r="G4" s="46" t="s">
        <v>37</v>
      </c>
      <c r="H4" s="46" t="s">
        <v>19</v>
      </c>
    </row>
    <row r="5" spans="1:18" ht="15.75" x14ac:dyDescent="0.25">
      <c r="A5" s="37">
        <v>43131</v>
      </c>
      <c r="B5" s="44">
        <v>7457289</v>
      </c>
      <c r="C5" s="44">
        <v>7233</v>
      </c>
      <c r="D5" s="44">
        <v>12326</v>
      </c>
      <c r="E5" s="44">
        <v>14556</v>
      </c>
      <c r="F5" s="44">
        <v>1459</v>
      </c>
      <c r="G5" s="44">
        <v>2392</v>
      </c>
      <c r="H5" s="44">
        <v>84629</v>
      </c>
      <c r="J5" s="49"/>
      <c r="K5" s="49"/>
      <c r="L5" s="49"/>
      <c r="M5" s="49"/>
      <c r="N5" s="49"/>
      <c r="O5" s="49"/>
      <c r="P5" s="49"/>
      <c r="Q5" s="49"/>
      <c r="R5" s="49"/>
    </row>
    <row r="6" spans="1:18" ht="15.75" x14ac:dyDescent="0.25">
      <c r="A6" s="36">
        <v>43159</v>
      </c>
      <c r="B6" s="45">
        <v>6564282</v>
      </c>
      <c r="C6" s="45">
        <v>8343</v>
      </c>
      <c r="D6" s="45">
        <v>9974</v>
      </c>
      <c r="E6" s="45">
        <v>10505</v>
      </c>
      <c r="F6" s="45">
        <v>7164</v>
      </c>
      <c r="G6" s="45">
        <v>563146</v>
      </c>
      <c r="H6" s="45">
        <v>78027</v>
      </c>
      <c r="J6" s="49"/>
      <c r="K6" s="49"/>
      <c r="L6" s="49"/>
      <c r="M6" s="49"/>
      <c r="N6" s="49"/>
      <c r="O6" s="49"/>
      <c r="P6" s="49"/>
      <c r="Q6" s="49"/>
      <c r="R6" s="49"/>
    </row>
    <row r="7" spans="1:18" ht="15.75" x14ac:dyDescent="0.25">
      <c r="A7" s="37">
        <v>43190</v>
      </c>
      <c r="B7" s="44">
        <v>6539876</v>
      </c>
      <c r="C7" s="44">
        <v>13450</v>
      </c>
      <c r="D7" s="44">
        <v>10557</v>
      </c>
      <c r="E7" s="44">
        <v>13889</v>
      </c>
      <c r="F7" s="44">
        <v>8213</v>
      </c>
      <c r="G7" s="44">
        <v>3107</v>
      </c>
      <c r="H7" s="44">
        <v>87289</v>
      </c>
      <c r="J7" s="49"/>
      <c r="K7" s="49"/>
      <c r="L7" s="49"/>
      <c r="M7" s="49"/>
      <c r="N7" s="49"/>
      <c r="O7" s="49"/>
      <c r="P7" s="49"/>
      <c r="Q7" s="49"/>
      <c r="R7" s="49"/>
    </row>
    <row r="8" spans="1:18" ht="15.75" x14ac:dyDescent="0.25">
      <c r="A8" s="36">
        <v>43220</v>
      </c>
      <c r="B8" s="45">
        <v>7428371</v>
      </c>
      <c r="C8" s="45">
        <v>14487</v>
      </c>
      <c r="D8" s="45">
        <v>11389</v>
      </c>
      <c r="E8" s="45">
        <v>13064</v>
      </c>
      <c r="F8" s="45">
        <v>15624</v>
      </c>
      <c r="G8" s="45">
        <v>737895</v>
      </c>
      <c r="H8" s="45">
        <v>101377</v>
      </c>
      <c r="J8" s="49"/>
      <c r="K8" s="49"/>
      <c r="L8" s="49"/>
      <c r="M8" s="49"/>
      <c r="N8" s="49"/>
      <c r="O8" s="49"/>
      <c r="P8" s="49"/>
      <c r="Q8" s="49"/>
      <c r="R8" s="49"/>
    </row>
    <row r="9" spans="1:18" ht="15.75" x14ac:dyDescent="0.25">
      <c r="A9" s="37">
        <v>43251</v>
      </c>
      <c r="B9" s="44">
        <v>7644837</v>
      </c>
      <c r="C9" s="44">
        <v>16791</v>
      </c>
      <c r="D9" s="44">
        <v>14668</v>
      </c>
      <c r="E9" s="44">
        <v>13935</v>
      </c>
      <c r="F9" s="44">
        <v>20394</v>
      </c>
      <c r="G9" s="44">
        <v>2452</v>
      </c>
      <c r="H9" s="44">
        <v>126574</v>
      </c>
      <c r="J9" s="49"/>
      <c r="K9" s="49"/>
      <c r="L9" s="49"/>
      <c r="M9" s="49"/>
      <c r="N9" s="49"/>
      <c r="O9" s="49"/>
      <c r="P9" s="49"/>
      <c r="Q9" s="49"/>
      <c r="R9" s="49"/>
    </row>
    <row r="10" spans="1:18" ht="15.75" x14ac:dyDescent="0.25">
      <c r="A10" s="36">
        <v>43281</v>
      </c>
      <c r="B10" s="45">
        <v>6620632</v>
      </c>
      <c r="C10" s="45">
        <v>14877</v>
      </c>
      <c r="D10" s="45">
        <v>12548</v>
      </c>
      <c r="E10" s="45">
        <v>13550</v>
      </c>
      <c r="F10" s="45">
        <v>12077</v>
      </c>
      <c r="G10" s="45">
        <v>176143</v>
      </c>
      <c r="H10" s="45">
        <v>104624</v>
      </c>
      <c r="J10" s="49"/>
      <c r="K10" s="49"/>
      <c r="L10" s="49"/>
      <c r="M10" s="49"/>
      <c r="N10" s="49"/>
      <c r="O10" s="49"/>
      <c r="P10" s="49"/>
      <c r="Q10" s="49"/>
      <c r="R10" s="49"/>
    </row>
    <row r="11" spans="1:18" ht="15.75" x14ac:dyDescent="0.25">
      <c r="A11" s="37">
        <v>43312</v>
      </c>
      <c r="B11" s="44">
        <v>7282193</v>
      </c>
      <c r="C11" s="44">
        <v>14233</v>
      </c>
      <c r="D11" s="44">
        <v>15277</v>
      </c>
      <c r="E11" s="44">
        <v>13292</v>
      </c>
      <c r="F11" s="44">
        <v>38192</v>
      </c>
      <c r="G11" s="44">
        <v>3701</v>
      </c>
      <c r="H11" s="44">
        <v>124204</v>
      </c>
      <c r="J11" s="49"/>
      <c r="K11" s="49"/>
      <c r="L11" s="49"/>
      <c r="M11" s="49"/>
      <c r="N11" s="49"/>
      <c r="O11" s="49"/>
      <c r="P11" s="49"/>
      <c r="Q11" s="49"/>
      <c r="R11" s="49"/>
    </row>
    <row r="12" spans="1:18" ht="15.75" x14ac:dyDescent="0.25">
      <c r="A12" s="36">
        <v>43343</v>
      </c>
      <c r="B12" s="45">
        <v>6999228</v>
      </c>
      <c r="C12" s="45">
        <v>12918</v>
      </c>
      <c r="D12" s="45">
        <v>14599</v>
      </c>
      <c r="E12" s="45">
        <v>12105</v>
      </c>
      <c r="F12" s="45">
        <v>16589</v>
      </c>
      <c r="G12" s="45">
        <v>2184</v>
      </c>
      <c r="H12" s="45">
        <v>112864</v>
      </c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15.75" x14ac:dyDescent="0.25">
      <c r="A13" s="37">
        <v>43373</v>
      </c>
      <c r="B13" s="44">
        <v>6499877</v>
      </c>
      <c r="C13" s="44">
        <v>11213</v>
      </c>
      <c r="D13" s="44">
        <v>11860</v>
      </c>
      <c r="E13" s="44">
        <v>10491</v>
      </c>
      <c r="F13" s="44">
        <v>28228</v>
      </c>
      <c r="G13" s="44">
        <v>231076</v>
      </c>
      <c r="H13" s="44">
        <v>101038</v>
      </c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15.75" x14ac:dyDescent="0.25">
      <c r="A14" s="36">
        <v>43404</v>
      </c>
      <c r="B14" s="45">
        <v>7482642</v>
      </c>
      <c r="C14" s="45">
        <v>15140</v>
      </c>
      <c r="D14" s="45">
        <v>14820</v>
      </c>
      <c r="E14" s="45">
        <v>12347</v>
      </c>
      <c r="F14" s="45">
        <v>12151</v>
      </c>
      <c r="G14" s="45">
        <v>4379</v>
      </c>
      <c r="H14" s="45">
        <v>127300</v>
      </c>
      <c r="J14" s="49"/>
      <c r="K14" s="49"/>
      <c r="L14" s="49"/>
      <c r="M14" s="49"/>
      <c r="N14" s="49"/>
      <c r="O14" s="49"/>
      <c r="P14" s="49"/>
      <c r="Q14" s="49"/>
      <c r="R14" s="49"/>
    </row>
    <row r="15" spans="1:18" ht="15.75" x14ac:dyDescent="0.25">
      <c r="A15" s="37">
        <v>43434</v>
      </c>
      <c r="B15" s="44">
        <v>6389371</v>
      </c>
      <c r="C15" s="44">
        <v>12894</v>
      </c>
      <c r="D15" s="44">
        <v>12069</v>
      </c>
      <c r="E15" s="44">
        <v>10893</v>
      </c>
      <c r="F15" s="44">
        <v>6320</v>
      </c>
      <c r="G15" s="44">
        <v>59639</v>
      </c>
      <c r="H15" s="44">
        <v>109536</v>
      </c>
      <c r="J15" s="49"/>
      <c r="K15" s="49"/>
      <c r="L15" s="49"/>
      <c r="M15" s="49"/>
      <c r="N15" s="49"/>
      <c r="O15" s="49"/>
      <c r="P15" s="49"/>
      <c r="Q15" s="49"/>
      <c r="R15" s="49"/>
    </row>
    <row r="16" spans="1:18" ht="15.75" x14ac:dyDescent="0.25">
      <c r="A16" s="36">
        <v>43465</v>
      </c>
      <c r="B16" s="45">
        <v>6427464</v>
      </c>
      <c r="C16" s="45">
        <v>11668</v>
      </c>
      <c r="D16" s="45">
        <v>13662</v>
      </c>
      <c r="E16" s="45">
        <v>10996</v>
      </c>
      <c r="F16" s="45">
        <v>9009</v>
      </c>
      <c r="G16" s="45">
        <v>3468</v>
      </c>
      <c r="H16" s="45">
        <v>110237</v>
      </c>
      <c r="J16" s="49"/>
      <c r="K16" s="49"/>
      <c r="L16" s="49"/>
      <c r="M16" s="49"/>
      <c r="N16" s="49"/>
      <c r="O16" s="49"/>
      <c r="P16" s="49"/>
      <c r="Q16" s="49"/>
      <c r="R16" s="49"/>
    </row>
    <row r="17" spans="1:18" ht="15.75" x14ac:dyDescent="0.25">
      <c r="A17" s="37">
        <v>43496</v>
      </c>
      <c r="B17" s="44">
        <v>7045125</v>
      </c>
      <c r="C17" s="44">
        <v>6785</v>
      </c>
      <c r="D17" s="44">
        <v>15207</v>
      </c>
      <c r="E17" s="44">
        <v>12313</v>
      </c>
      <c r="F17" s="44">
        <v>1797</v>
      </c>
      <c r="G17" s="44">
        <v>4723</v>
      </c>
      <c r="H17" s="44">
        <v>105306</v>
      </c>
      <c r="J17" s="49"/>
      <c r="K17" s="49"/>
      <c r="L17" s="49"/>
      <c r="M17" s="49"/>
      <c r="N17" s="49"/>
      <c r="O17" s="49"/>
      <c r="P17" s="49"/>
      <c r="Q17" s="49"/>
      <c r="R17" s="49"/>
    </row>
    <row r="18" spans="1:18" ht="15.75" x14ac:dyDescent="0.25">
      <c r="A18" s="36">
        <v>43524</v>
      </c>
      <c r="B18" s="45">
        <v>5719889</v>
      </c>
      <c r="C18" s="45">
        <v>7394</v>
      </c>
      <c r="D18" s="45">
        <v>11036</v>
      </c>
      <c r="E18" s="45">
        <v>10796</v>
      </c>
      <c r="F18" s="45">
        <v>4330</v>
      </c>
      <c r="G18" s="45">
        <v>2875</v>
      </c>
      <c r="H18" s="45">
        <v>76209</v>
      </c>
      <c r="J18" s="49"/>
      <c r="K18" s="49"/>
      <c r="L18" s="49"/>
      <c r="M18" s="49"/>
      <c r="N18" s="49"/>
      <c r="O18" s="49"/>
      <c r="P18" s="49"/>
      <c r="Q18" s="49"/>
      <c r="R18" s="49"/>
    </row>
    <row r="19" spans="1:18" ht="15.75" x14ac:dyDescent="0.25">
      <c r="A19" s="37">
        <v>43555</v>
      </c>
      <c r="B19" s="44">
        <v>6116521</v>
      </c>
      <c r="C19" s="44">
        <v>10325</v>
      </c>
      <c r="D19" s="44">
        <v>10904</v>
      </c>
      <c r="E19" s="44">
        <v>11319</v>
      </c>
      <c r="F19" s="44">
        <v>8248</v>
      </c>
      <c r="G19" s="44">
        <v>1476</v>
      </c>
      <c r="H19" s="44">
        <v>85161</v>
      </c>
      <c r="J19" s="49"/>
      <c r="K19" s="49"/>
      <c r="L19" s="49"/>
      <c r="M19" s="49"/>
      <c r="N19" s="49"/>
      <c r="O19" s="49"/>
      <c r="P19" s="49"/>
      <c r="Q19" s="49"/>
      <c r="R19" s="49"/>
    </row>
    <row r="20" spans="1:18" ht="15.75" x14ac:dyDescent="0.25">
      <c r="A20" s="36">
        <v>43585</v>
      </c>
      <c r="B20" s="45">
        <v>6479344</v>
      </c>
      <c r="C20" s="45">
        <v>12038</v>
      </c>
      <c r="D20" s="45">
        <v>10621</v>
      </c>
      <c r="E20" s="45">
        <v>11771</v>
      </c>
      <c r="F20" s="45">
        <v>15248</v>
      </c>
      <c r="G20" s="45">
        <v>199782</v>
      </c>
      <c r="H20" s="45">
        <v>83310</v>
      </c>
      <c r="J20" s="49"/>
      <c r="K20" s="49"/>
      <c r="L20" s="49"/>
      <c r="M20" s="49"/>
      <c r="N20" s="49"/>
      <c r="O20" s="49"/>
      <c r="P20" s="49"/>
      <c r="Q20" s="49"/>
      <c r="R20" s="49"/>
    </row>
    <row r="21" spans="1:18" ht="15.75" x14ac:dyDescent="0.25">
      <c r="A21" s="37">
        <v>43616</v>
      </c>
      <c r="B21" s="44">
        <v>7104323</v>
      </c>
      <c r="C21" s="44">
        <v>14331</v>
      </c>
      <c r="D21" s="44">
        <v>10905</v>
      </c>
      <c r="E21" s="44">
        <v>12462</v>
      </c>
      <c r="F21" s="44">
        <v>12496</v>
      </c>
      <c r="G21" s="44">
        <v>163792</v>
      </c>
      <c r="H21" s="44">
        <v>94718</v>
      </c>
      <c r="J21" s="49"/>
      <c r="K21" s="49"/>
      <c r="L21" s="49"/>
      <c r="M21" s="49"/>
      <c r="N21" s="49"/>
      <c r="O21" s="49"/>
      <c r="P21" s="49"/>
      <c r="Q21" s="49"/>
      <c r="R21" s="49"/>
    </row>
    <row r="22" spans="1:18" ht="15.75" x14ac:dyDescent="0.25">
      <c r="A22" s="36">
        <v>43646</v>
      </c>
      <c r="B22" s="45">
        <v>5927640</v>
      </c>
      <c r="C22" s="45">
        <v>11628</v>
      </c>
      <c r="D22" s="45">
        <v>8865</v>
      </c>
      <c r="E22" s="45">
        <v>12921</v>
      </c>
      <c r="F22" s="45">
        <v>9709</v>
      </c>
      <c r="G22" s="45">
        <v>1285</v>
      </c>
      <c r="H22" s="45">
        <v>72423</v>
      </c>
      <c r="J22" s="49"/>
      <c r="K22" s="49"/>
      <c r="L22" s="49"/>
      <c r="M22" s="49"/>
      <c r="N22" s="49"/>
      <c r="O22" s="49"/>
      <c r="P22" s="49"/>
      <c r="Q22" s="49"/>
      <c r="R22" s="49"/>
    </row>
  </sheetData>
  <mergeCells count="3">
    <mergeCell ref="C3:H3"/>
    <mergeCell ref="B3:B4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baseColWidth="10" defaultRowHeight="15" x14ac:dyDescent="0.25"/>
  <cols>
    <col min="1" max="1" width="20.85546875" bestFit="1" customWidth="1"/>
    <col min="2" max="7" width="26.5703125" customWidth="1"/>
  </cols>
  <sheetData>
    <row r="1" spans="1:7" x14ac:dyDescent="0.25">
      <c r="A1" s="34" t="s">
        <v>33</v>
      </c>
    </row>
    <row r="3" spans="1:7" ht="48" customHeight="1" x14ac:dyDescent="0.25">
      <c r="A3" s="56" t="s">
        <v>25</v>
      </c>
      <c r="B3" s="60" t="s">
        <v>27</v>
      </c>
      <c r="C3" s="61"/>
      <c r="D3" s="63"/>
      <c r="E3" s="56" t="s">
        <v>29</v>
      </c>
      <c r="F3" s="64" t="s">
        <v>30</v>
      </c>
      <c r="G3" s="64"/>
    </row>
    <row r="4" spans="1:7" ht="15.75" customHeight="1" x14ac:dyDescent="0.25">
      <c r="A4" s="62"/>
      <c r="B4" s="35" t="s">
        <v>43</v>
      </c>
      <c r="C4" s="35" t="s">
        <v>44</v>
      </c>
      <c r="D4" s="35" t="s">
        <v>45</v>
      </c>
      <c r="E4" s="62"/>
      <c r="F4" s="35" t="s">
        <v>26</v>
      </c>
      <c r="G4" s="35" t="s">
        <v>28</v>
      </c>
    </row>
    <row r="5" spans="1:7" ht="15.75" x14ac:dyDescent="0.25">
      <c r="A5" s="40">
        <v>43496</v>
      </c>
      <c r="B5" s="44">
        <v>73445649.972865105</v>
      </c>
      <c r="C5" s="44">
        <v>79704129.120000005</v>
      </c>
      <c r="D5" s="44">
        <v>3484999</v>
      </c>
      <c r="E5" s="44">
        <v>2800277</v>
      </c>
      <c r="F5" s="44">
        <v>12338922.18940529</v>
      </c>
      <c r="G5" s="44">
        <v>742102.24</v>
      </c>
    </row>
    <row r="6" spans="1:7" ht="15.75" x14ac:dyDescent="0.25">
      <c r="A6" s="41">
        <v>43524</v>
      </c>
      <c r="B6" s="45">
        <v>66120909.13798254</v>
      </c>
      <c r="C6" s="45">
        <v>74390863.120000005</v>
      </c>
      <c r="D6" s="45">
        <v>2820355</v>
      </c>
      <c r="E6" s="45">
        <v>2930614</v>
      </c>
      <c r="F6" s="45">
        <v>10946568.803764919</v>
      </c>
      <c r="G6" s="45">
        <v>729175.71</v>
      </c>
    </row>
    <row r="7" spans="1:7" ht="15.75" x14ac:dyDescent="0.25">
      <c r="A7" s="40">
        <v>43555</v>
      </c>
      <c r="B7" s="44">
        <v>72410161.489152327</v>
      </c>
      <c r="C7" s="44">
        <v>82500923.679999992</v>
      </c>
      <c r="D7" s="44">
        <v>2842909</v>
      </c>
      <c r="E7" s="44">
        <v>3666088</v>
      </c>
      <c r="F7" s="44">
        <v>12133305.566829791</v>
      </c>
      <c r="G7" s="44">
        <v>829992.02</v>
      </c>
    </row>
    <row r="8" spans="1:7" ht="15.75" x14ac:dyDescent="0.25">
      <c r="A8" s="41">
        <v>43585</v>
      </c>
      <c r="B8" s="45">
        <v>69900352.139785558</v>
      </c>
      <c r="C8" s="45">
        <v>76193268.340000004</v>
      </c>
      <c r="D8" s="45">
        <v>3954525</v>
      </c>
      <c r="E8" s="45">
        <v>3953425</v>
      </c>
      <c r="F8" s="45">
        <v>12377657.115167338</v>
      </c>
      <c r="G8" s="45">
        <v>925435.6</v>
      </c>
    </row>
    <row r="9" spans="1:7" ht="15.75" x14ac:dyDescent="0.25">
      <c r="A9" s="40">
        <v>43616</v>
      </c>
      <c r="B9" s="44">
        <v>74948488.224584281</v>
      </c>
      <c r="C9" s="44">
        <v>78853582.219999999</v>
      </c>
      <c r="D9" s="44">
        <v>3729884</v>
      </c>
      <c r="E9" s="44">
        <v>4694921</v>
      </c>
      <c r="F9" s="44">
        <v>13100534.170326568</v>
      </c>
      <c r="G9" s="44">
        <v>1251685.72</v>
      </c>
    </row>
    <row r="10" spans="1:7" ht="15.75" x14ac:dyDescent="0.25">
      <c r="A10" s="43">
        <v>43646</v>
      </c>
      <c r="B10" s="42">
        <v>68610037.395630166</v>
      </c>
      <c r="C10" s="42">
        <v>83716701.879999995</v>
      </c>
      <c r="D10" s="42">
        <v>3366271</v>
      </c>
      <c r="E10" s="42">
        <v>5284928</v>
      </c>
      <c r="F10" s="42">
        <v>12338592.314506091</v>
      </c>
      <c r="G10" s="42">
        <v>1609674.3</v>
      </c>
    </row>
    <row r="11" spans="1:7" ht="15" customHeight="1" x14ac:dyDescent="0.25"/>
    <row r="12" spans="1:7" ht="15" customHeight="1" x14ac:dyDescent="0.25"/>
    <row r="15" spans="1:7" ht="15" customHeight="1" x14ac:dyDescent="0.25"/>
    <row r="16" spans="1:7" ht="15" customHeight="1" x14ac:dyDescent="0.25"/>
  </sheetData>
  <mergeCells count="4">
    <mergeCell ref="E3:E4"/>
    <mergeCell ref="B3:D3"/>
    <mergeCell ref="F3:G3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15" sqref="I15"/>
    </sheetView>
  </sheetViews>
  <sheetFormatPr baseColWidth="10" defaultRowHeight="15" x14ac:dyDescent="0.25"/>
  <cols>
    <col min="1" max="1" width="20.85546875" customWidth="1"/>
    <col min="2" max="5" width="20.42578125" customWidth="1"/>
  </cols>
  <sheetData>
    <row r="1" spans="1:5" x14ac:dyDescent="0.25">
      <c r="A1" s="34" t="s">
        <v>32</v>
      </c>
    </row>
    <row r="3" spans="1:5" ht="31.5" x14ac:dyDescent="0.25">
      <c r="A3" s="35" t="s">
        <v>25</v>
      </c>
      <c r="B3" s="35" t="s">
        <v>41</v>
      </c>
      <c r="C3" s="35" t="s">
        <v>31</v>
      </c>
      <c r="D3" s="35" t="s">
        <v>30</v>
      </c>
      <c r="E3" s="35" t="s">
        <v>42</v>
      </c>
    </row>
    <row r="4" spans="1:5" ht="15.75" x14ac:dyDescent="0.25">
      <c r="A4" s="40">
        <v>43496</v>
      </c>
      <c r="B4" s="44">
        <v>1954042</v>
      </c>
      <c r="C4" s="44">
        <v>7884930</v>
      </c>
      <c r="D4" s="44">
        <v>9401069</v>
      </c>
      <c r="E4" s="44">
        <v>3705486</v>
      </c>
    </row>
    <row r="5" spans="1:5" ht="15.75" x14ac:dyDescent="0.25">
      <c r="A5" s="41">
        <v>43524</v>
      </c>
      <c r="B5" s="45">
        <v>1952455</v>
      </c>
      <c r="C5" s="45">
        <v>7352820</v>
      </c>
      <c r="D5" s="45">
        <v>9476049</v>
      </c>
      <c r="E5" s="45">
        <v>3811106</v>
      </c>
    </row>
    <row r="6" spans="1:5" ht="15.75" x14ac:dyDescent="0.25">
      <c r="A6" s="40">
        <v>43555</v>
      </c>
      <c r="B6" s="44">
        <v>2149074</v>
      </c>
      <c r="C6" s="44">
        <v>7721394</v>
      </c>
      <c r="D6" s="44">
        <v>10536113</v>
      </c>
      <c r="E6" s="44">
        <v>3387110</v>
      </c>
    </row>
    <row r="7" spans="1:5" ht="15.75" x14ac:dyDescent="0.25">
      <c r="A7" s="41">
        <v>43585</v>
      </c>
      <c r="B7" s="45">
        <v>2004817</v>
      </c>
      <c r="C7" s="45">
        <v>7981353</v>
      </c>
      <c r="D7" s="45">
        <v>10290892</v>
      </c>
      <c r="E7" s="45">
        <v>3205965</v>
      </c>
    </row>
    <row r="8" spans="1:5" ht="15.75" x14ac:dyDescent="0.25">
      <c r="A8" s="40">
        <v>43616</v>
      </c>
      <c r="B8" s="44">
        <v>2158750</v>
      </c>
      <c r="C8" s="44">
        <v>8816334</v>
      </c>
      <c r="D8" s="44">
        <v>11229925</v>
      </c>
      <c r="E8" s="44">
        <v>3536126</v>
      </c>
    </row>
    <row r="9" spans="1:5" ht="15.75" x14ac:dyDescent="0.25">
      <c r="A9" s="43">
        <v>43646</v>
      </c>
      <c r="B9" s="45">
        <v>2208378</v>
      </c>
      <c r="C9" s="45">
        <v>8255308</v>
      </c>
      <c r="D9" s="45">
        <v>11423532</v>
      </c>
      <c r="E9" s="45">
        <v>3963731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7892DA6-5B12-4469-9F45-BABD3CC49FC7}"/>
</file>

<file path=customXml/itemProps2.xml><?xml version="1.0" encoding="utf-8"?>
<ds:datastoreItem xmlns:ds="http://schemas.openxmlformats.org/officeDocument/2006/customXml" ds:itemID="{CB6FC9B9-2F36-495B-B9FF-3A4432BBB436}"/>
</file>

<file path=customXml/itemProps3.xml><?xml version="1.0" encoding="utf-8"?>
<ds:datastoreItem xmlns:ds="http://schemas.openxmlformats.org/officeDocument/2006/customXml" ds:itemID="{2708A3A0-1177-4498-B4D9-2FC8DBC50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Crec absoluto MP 1er gráfico</vt:lpstr>
      <vt:lpstr>Participación MP 2do graf</vt:lpstr>
      <vt:lpstr>Operaciones de pago minoristas</vt:lpstr>
      <vt:lpstr>Cheques</vt:lpstr>
      <vt:lpstr>Canales tarjeta</vt:lpstr>
      <vt:lpstr>Canales transferencias en línea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2019-08-30T20:05:58Z</dcterms:modified>
</cp:coreProperties>
</file>