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ranet.sharepoint.com/sites/InformeMonetarioMensual/Documentos compartidos/2023/05.Mayo/Tablas/"/>
    </mc:Choice>
  </mc:AlternateContent>
  <xr:revisionPtr revIDLastSave="81" documentId="13_ncr:1_{856268DD-11D3-44E5-AFD7-5D384484ACD3}" xr6:coauthVersionLast="47" xr6:coauthVersionMax="47" xr10:uidLastSave="{7862A76D-0519-456D-B86D-B9ACF1E73E34}"/>
  <bookViews>
    <workbookView xWindow="-108" yWindow="-108" windowWidth="23256" windowHeight="12576" tabRatio="849" xr2:uid="{00000000-000D-0000-FFFF-FFFF00000000}"/>
  </bookViews>
  <sheets>
    <sheet name="Principales Variables" sheetId="27" r:id="rId1"/>
    <sheet name="Tasas de Interés" sheetId="29" r:id="rId2"/>
    <sheet name="Efectivo Mínimo" sheetId="28" r:id="rId3"/>
  </sheets>
  <definedNames>
    <definedName name="_xlnm.Print_Area" localSheetId="0">'Principales Variables'!$A$1:$L$38</definedName>
    <definedName name="_xlnm.Print_Area" localSheetId="1">'Tasas de Interés'!#REF!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28" l="1"/>
  <c r="C4" i="28" s="1"/>
  <c r="C15" i="28"/>
  <c r="D15" i="28"/>
  <c r="E15" i="28"/>
</calcChain>
</file>

<file path=xl/sharedStrings.xml><?xml version="1.0" encoding="utf-8"?>
<sst xmlns="http://schemas.openxmlformats.org/spreadsheetml/2006/main" count="222" uniqueCount="155">
  <si>
    <t>Otros</t>
  </si>
  <si>
    <t>Resto</t>
  </si>
  <si>
    <t>Pases Pasivos</t>
  </si>
  <si>
    <t>Adelantos</t>
  </si>
  <si>
    <t>Documentos</t>
  </si>
  <si>
    <t>Hipotecarios</t>
  </si>
  <si>
    <t>Prendarios</t>
  </si>
  <si>
    <t>Personales</t>
  </si>
  <si>
    <t>Tarjetas de Crédito</t>
  </si>
  <si>
    <t>Cifras en millones, expresadas en la moneda de origen. Cifras provisorias y sujetos a revisión.</t>
  </si>
  <si>
    <t>Principales variables monetarias y del sistema financiero</t>
  </si>
  <si>
    <t>Promedios mensuales</t>
  </si>
  <si>
    <t>Mensual</t>
  </si>
  <si>
    <t>Interanual</t>
  </si>
  <si>
    <t>Nominal s.o.</t>
  </si>
  <si>
    <t>Real s.e.</t>
  </si>
  <si>
    <t>Nominal</t>
  </si>
  <si>
    <t>Real</t>
  </si>
  <si>
    <t>Segmento en moneda doméstica</t>
  </si>
  <si>
    <t>Depósitos del sector privado</t>
  </si>
  <si>
    <t>Depósitos a la vista del sector privado</t>
  </si>
  <si>
    <t>No Remunerados (Transaccionales)</t>
  </si>
  <si>
    <t xml:space="preserve">Remunerados </t>
  </si>
  <si>
    <t>Plazo fijo</t>
  </si>
  <si>
    <t>Ajustables por CER/UVA</t>
  </si>
  <si>
    <t>Tradicionales</t>
  </si>
  <si>
    <t>Precancelables</t>
  </si>
  <si>
    <t>Otros depósitos</t>
  </si>
  <si>
    <t>Agregados monetarios</t>
  </si>
  <si>
    <t>M2 Total</t>
  </si>
  <si>
    <t xml:space="preserve">    M3 Total</t>
  </si>
  <si>
    <t>Agregados monetarios privados</t>
  </si>
  <si>
    <t>M2 privado</t>
  </si>
  <si>
    <t xml:space="preserve">    M3 privado</t>
  </si>
  <si>
    <t>Préstamos Totales al sector no financiero en pesos</t>
  </si>
  <si>
    <t>Préstamos al sector privado no financiero</t>
  </si>
  <si>
    <t>Tarjetas de crédito</t>
  </si>
  <si>
    <t>Préstamos al sector público no financiero</t>
  </si>
  <si>
    <t>-</t>
  </si>
  <si>
    <t>Depósitos del sector privado no financiero en dólares</t>
  </si>
  <si>
    <t>a la vista</t>
  </si>
  <si>
    <t>a plazo fijo y otros</t>
  </si>
  <si>
    <t>Depósitos del sector público no financiero en dólares</t>
  </si>
  <si>
    <t>Préstamos al sector no financiero en dólares</t>
  </si>
  <si>
    <t>Préstamos al sector privado no financiero en dólares</t>
  </si>
  <si>
    <t>Préstamos al sector público no financiero en dólares</t>
  </si>
  <si>
    <t>Nota: Las definiciones de los agregados monetarios se pueden encontrar en el Glosario</t>
  </si>
  <si>
    <t>Principales variables monetarias vinculadas al BCRA</t>
  </si>
  <si>
    <t>% del PIB</t>
  </si>
  <si>
    <t>mensual</t>
  </si>
  <si>
    <t>interanual</t>
  </si>
  <si>
    <t>Base monetaria</t>
  </si>
  <si>
    <t>Circulación monetaria</t>
  </si>
  <si>
    <t>Circulante en poder del público</t>
  </si>
  <si>
    <t>Efectivo en entidades financieras</t>
  </si>
  <si>
    <t>Cuenta corriente en el BCRA</t>
  </si>
  <si>
    <t>Pasivos Remunerados del BCRA (VN $)</t>
  </si>
  <si>
    <t>Stock de LELIQ</t>
  </si>
  <si>
    <t>Reservas internacionales del BCRA en dólares</t>
  </si>
  <si>
    <t>Factores de variación promedio mensual</t>
  </si>
  <si>
    <t>Trimestral</t>
  </si>
  <si>
    <t>Contribución</t>
  </si>
  <si>
    <t>Compra de divisas al sector privado y otros</t>
  </si>
  <si>
    <t>Compra de divisas al Tesoro Nacional</t>
  </si>
  <si>
    <t>Adelantos Transitorios y Transferencia de Utilidades al Gob. Nac.</t>
  </si>
  <si>
    <t>Otras operaciones de sector público</t>
  </si>
  <si>
    <t xml:space="preserve">Otros </t>
  </si>
  <si>
    <r>
      <t>Reservas Internacionales del BCRA</t>
    </r>
    <r>
      <rPr>
        <b/>
        <vertAlign val="superscript"/>
        <sz val="10"/>
        <rFont val="Roboto Condensed"/>
      </rPr>
      <t xml:space="preserve"> </t>
    </r>
  </si>
  <si>
    <t>Compra de divisas</t>
  </si>
  <si>
    <t>Otras operaciones del sector público</t>
  </si>
  <si>
    <t>Efectivo mínimo</t>
  </si>
  <si>
    <t>Resto (incl. valuación tipo de cambio)</t>
  </si>
  <si>
    <t>Nota: El campo "Contribución" se refiere al porcentaje de la variación de cada factor sobre la variable principal correspondiente al mes respecto al cual se está realizando la variación.</t>
  </si>
  <si>
    <t>Depósitos a plazo fijo y otros del sector privado</t>
  </si>
  <si>
    <t>Depósitos del sector no financiero en dólares</t>
  </si>
  <si>
    <t>1 No incluye sector financiero ni residentes en el exterior. Las cifras de préstamos corresponden a información estadística, sin ajustar por fideicomisos financieros.</t>
  </si>
  <si>
    <r>
      <t>Segmento en moneda extranjera</t>
    </r>
    <r>
      <rPr>
        <b/>
        <vertAlign val="superscript"/>
        <sz val="12"/>
        <color theme="4"/>
        <rFont val="Roboto Condensed Bold"/>
      </rPr>
      <t>1</t>
    </r>
  </si>
  <si>
    <r>
      <t>Depósitos Totales del sector no financiero en pesos</t>
    </r>
    <r>
      <rPr>
        <b/>
        <vertAlign val="superscript"/>
        <sz val="10"/>
        <rFont val="Roboto Condensed"/>
      </rPr>
      <t>1</t>
    </r>
  </si>
  <si>
    <r>
      <t>Depósitos del sector público</t>
    </r>
    <r>
      <rPr>
        <i/>
        <vertAlign val="superscript"/>
        <sz val="10"/>
        <rFont val="Roboto Condensed"/>
      </rPr>
      <t>2</t>
    </r>
  </si>
  <si>
    <r>
      <t>M2 privado transaccional</t>
    </r>
    <r>
      <rPr>
        <vertAlign val="superscript"/>
        <sz val="10"/>
        <rFont val="Roboto Condensed"/>
      </rPr>
      <t>3</t>
    </r>
  </si>
  <si>
    <r>
      <t>% del PIB</t>
    </r>
    <r>
      <rPr>
        <b/>
        <vertAlign val="superscript"/>
        <sz val="11"/>
        <color theme="0"/>
        <rFont val="Roboto Condensed"/>
      </rPr>
      <t>4</t>
    </r>
  </si>
  <si>
    <t>2 Neto de la utilización de fondos unificados.</t>
  </si>
  <si>
    <t>3 Excluye respecto del M2 privado los depósitos a la vista remunerados.</t>
  </si>
  <si>
    <t>4 Se calcula en base a la serie sin estacionalidad del mes y al PIB sin estacionalidad estimado promedio móvil de 3 meses.</t>
  </si>
  <si>
    <t>Stock de NOTALIQ</t>
  </si>
  <si>
    <t>Instrumentos de regulación monetaria</t>
  </si>
  <si>
    <t>Stock de LELIQ a 28 días</t>
  </si>
  <si>
    <t>Stock de LELIQ a 180 días</t>
  </si>
  <si>
    <t/>
  </si>
  <si>
    <t>No Ajustables por CER/UVA/Tipo de cambio</t>
  </si>
  <si>
    <t>Depósitos chacareros</t>
  </si>
  <si>
    <t>DIVA</t>
  </si>
  <si>
    <r>
      <t>Organismos internacionales</t>
    </r>
    <r>
      <rPr>
        <vertAlign val="superscript"/>
        <sz val="10"/>
        <rFont val="Roboto Condensed"/>
      </rPr>
      <t>5</t>
    </r>
  </si>
  <si>
    <t>5 No incluye al Banco de Desarrollo de América Latina (CAF) ni al Banco Centroamericano de Integración Económica (BCIE).</t>
  </si>
  <si>
    <t>Variaciones porcentuales promedio de may-23</t>
  </si>
  <si>
    <t>Acumulado en 2023</t>
  </si>
  <si>
    <t>acumulado en 2023</t>
  </si>
  <si>
    <t>Acumulado 2023</t>
  </si>
  <si>
    <t>(1) Posición = Integración - Exigencia</t>
  </si>
  <si>
    <r>
      <t xml:space="preserve">Posición </t>
    </r>
    <r>
      <rPr>
        <vertAlign val="superscript"/>
        <sz val="10"/>
        <rFont val="Roboto Condensed"/>
      </rPr>
      <t>(1)</t>
    </r>
  </si>
  <si>
    <t>Integración (incluye defecto de aplicación de recursos)</t>
  </si>
  <si>
    <t>Exigencia</t>
  </si>
  <si>
    <t>% de depósitos totales en moneda extranjera</t>
  </si>
  <si>
    <t>Moneda Extranjera</t>
  </si>
  <si>
    <t>Integración Resto Títulos Públicos</t>
  </si>
  <si>
    <t>Integración BOTE 2027</t>
  </si>
  <si>
    <t xml:space="preserve">Integración LELIQ </t>
  </si>
  <si>
    <t>Integración en cuentas corrientes</t>
  </si>
  <si>
    <t>Exigencia neta de deducciones</t>
  </si>
  <si>
    <t>% de depósitos totales en pesos</t>
  </si>
  <si>
    <t>Moneda Nacional</t>
  </si>
  <si>
    <t>Requerimiento e Integración de Efectivo Mínimo</t>
  </si>
  <si>
    <t>1 El Tipo de Cambio Minorista de Referencia ofrecido en la Ciudad Autónoma de Buenos Aires se calcula considerando los tipos de cambio comprador y vendedor anotados por las entidades adheridas, ponderados por su participación en el mercado minorista. (Comunicación "B" 9791)</t>
  </si>
  <si>
    <t>ITCRM</t>
  </si>
  <si>
    <t>ITCNM</t>
  </si>
  <si>
    <t>TCN peso/ euro</t>
  </si>
  <si>
    <t>TCN peso/ real</t>
  </si>
  <si>
    <r>
      <t>Minorista</t>
    </r>
    <r>
      <rPr>
        <vertAlign val="superscript"/>
        <sz val="10"/>
        <rFont val="Roboto Condensed"/>
      </rPr>
      <t>1</t>
    </r>
  </si>
  <si>
    <t>Mayorista (Com. "A" 3.500)</t>
  </si>
  <si>
    <t>TCN peso/ dólar</t>
  </si>
  <si>
    <t>Var. Mensual (%)</t>
  </si>
  <si>
    <t>Tipo de Cambio</t>
  </si>
  <si>
    <t>Documentos a sola firma en dólares</t>
  </si>
  <si>
    <t>Depósitos a plazo fijo en dólares (30 a 44 días)</t>
  </si>
  <si>
    <t>TEA may-23</t>
  </si>
  <si>
    <t>Tasas de interés del segmento en moneda extranjera</t>
  </si>
  <si>
    <t>Documentos a sola firma</t>
  </si>
  <si>
    <t xml:space="preserve">     1 a 7 días —con acuerdo a empresas— más de $10 millones </t>
  </si>
  <si>
    <t>Adelantos en cuenta corriente</t>
  </si>
  <si>
    <t>Préstamos al sector privado no financiero en pesos</t>
  </si>
  <si>
    <t>Tasas de Interés Activas</t>
  </si>
  <si>
    <t>Tasa de precancelación de depósitos en UVA</t>
  </si>
  <si>
    <t>BADLAR Bancos Privados (más de $1 millón, 30-35 días)</t>
  </si>
  <si>
    <t>BADLAR Total (más de $1 millón, 30-35 días)</t>
  </si>
  <si>
    <t>TM20 Bancos Privados (más de $20 millones, 30-35 días)</t>
  </si>
  <si>
    <t>TM20 Total (más de $20 millones, 30-35 días)</t>
  </si>
  <si>
    <t>Personas humanas hasta $1 millón (30-35 días)</t>
  </si>
  <si>
    <t xml:space="preserve">Plazo Fijo </t>
  </si>
  <si>
    <t>Remunerados</t>
  </si>
  <si>
    <t>Depósitos a la Vista</t>
  </si>
  <si>
    <t>Tasas de Interés Pasivas</t>
  </si>
  <si>
    <t xml:space="preserve">   Monto operado</t>
  </si>
  <si>
    <t xml:space="preserve">   Tasa</t>
  </si>
  <si>
    <t>Call en pesos (a 1 día hábil)</t>
  </si>
  <si>
    <t>Monto operado de pases entre terceros rueda REPO (promedio diario)</t>
  </si>
  <si>
    <t>Tasas de pases entre terceros rueda REPO a 1 día</t>
  </si>
  <si>
    <t>Tasas de Interés del Mercado Interbancario</t>
  </si>
  <si>
    <t>Tasa LELIQ a 180 días</t>
  </si>
  <si>
    <t>Tasa LELIQ a 28 días</t>
  </si>
  <si>
    <t>Activos 1 día</t>
  </si>
  <si>
    <t>Pasivos 1 día (FCI)</t>
  </si>
  <si>
    <t>Pasivos 1 día</t>
  </si>
  <si>
    <t>Tasas de pases BCRA</t>
  </si>
  <si>
    <t>Tasas de Interés de instrumentos de regulación monetaria</t>
  </si>
  <si>
    <t>Tasas en porcentaje nominal anual (salvo especificación en contrario) y montos en millones. Promedios mensuales.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</si>
</sst>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-F400]h:mm:ss\ AM/PM"/>
    <numFmt numFmtId="166" formatCode="#,##0.0"/>
  </numFmts>
  <fonts count="30" x14ac:knownFonts="1">
    <font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sz val="10"/>
      <name val="Comic Sans MS"/>
      <family val="4"/>
    </font>
    <font>
      <sz val="10"/>
      <name val="Roboto Condensed"/>
    </font>
    <font>
      <b/>
      <sz val="10"/>
      <name val="Roboto Condensed"/>
    </font>
    <font>
      <b/>
      <vertAlign val="superscript"/>
      <sz val="10"/>
      <name val="Roboto Condensed"/>
    </font>
    <font>
      <i/>
      <sz val="10"/>
      <name val="Roboto Condensed"/>
    </font>
    <font>
      <b/>
      <i/>
      <sz val="10"/>
      <name val="Roboto Condensed"/>
    </font>
    <font>
      <b/>
      <sz val="10"/>
      <color theme="0"/>
      <name val="Roboto Condensed"/>
    </font>
    <font>
      <b/>
      <sz val="12"/>
      <color theme="4"/>
      <name val="Roboto Condensed Bold"/>
    </font>
    <font>
      <b/>
      <sz val="11"/>
      <color theme="0"/>
      <name val="Roboto Condensed"/>
    </font>
    <font>
      <b/>
      <vertAlign val="superscript"/>
      <sz val="11"/>
      <color theme="0"/>
      <name val="Roboto Condensed"/>
    </font>
    <font>
      <sz val="10"/>
      <color theme="0"/>
      <name val="Roboto Condensed"/>
    </font>
    <font>
      <sz val="14"/>
      <name val="Roboto Condensed"/>
    </font>
    <font>
      <b/>
      <vertAlign val="superscript"/>
      <sz val="12"/>
      <color theme="4"/>
      <name val="Roboto Condensed Bold"/>
    </font>
    <font>
      <i/>
      <vertAlign val="superscript"/>
      <sz val="10"/>
      <name val="Roboto Condensed"/>
    </font>
    <font>
      <vertAlign val="superscript"/>
      <sz val="10"/>
      <name val="Roboto Condensed"/>
    </font>
    <font>
      <sz val="10"/>
      <name val="Arial"/>
    </font>
    <font>
      <sz val="10"/>
      <color indexed="10"/>
      <name val="Gill Sans MT"/>
      <family val="2"/>
    </font>
    <font>
      <sz val="8"/>
      <color indexed="10"/>
      <name val="Roboto Condensed"/>
    </font>
    <font>
      <sz val="9"/>
      <name val="Roboto Condensed"/>
    </font>
    <font>
      <vertAlign val="superscript"/>
      <sz val="9"/>
      <color indexed="10"/>
      <name val="Roboto Condensed"/>
    </font>
    <font>
      <sz val="10"/>
      <color theme="4"/>
      <name val="Roboto Condensed"/>
    </font>
    <font>
      <b/>
      <sz val="11"/>
      <color theme="4"/>
      <name val="Roboto Condensed"/>
    </font>
    <font>
      <sz val="10"/>
      <color indexed="10"/>
      <name val="Roboto Condensed"/>
    </font>
    <font>
      <b/>
      <sz val="10"/>
      <color indexed="10"/>
      <name val="Roboto Condensed"/>
    </font>
    <font>
      <b/>
      <sz val="10"/>
      <color theme="1"/>
      <name val="Roboto Condensed"/>
    </font>
    <font>
      <sz val="12"/>
      <name val="Roboto Condensed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29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19" fillId="0" borderId="0"/>
  </cellStyleXfs>
  <cellXfs count="145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4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2"/>
    </xf>
    <xf numFmtId="164" fontId="5" fillId="3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4"/>
    </xf>
    <xf numFmtId="3" fontId="6" fillId="3" borderId="0" xfId="0" applyNumberFormat="1" applyFont="1" applyFill="1" applyAlignment="1">
      <alignment horizontal="center" vertical="center"/>
    </xf>
    <xf numFmtId="164" fontId="5" fillId="3" borderId="0" xfId="1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3"/>
    </xf>
    <xf numFmtId="3" fontId="5" fillId="3" borderId="0" xfId="0" applyNumberFormat="1" applyFont="1" applyFill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indent="2"/>
    </xf>
    <xf numFmtId="0" fontId="5" fillId="3" borderId="1" xfId="0" applyFont="1" applyFill="1" applyBorder="1" applyAlignment="1">
      <alignment horizontal="left" vertical="center" wrapText="1" indent="2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 indent="2"/>
    </xf>
    <xf numFmtId="0" fontId="5" fillId="3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indent="5"/>
    </xf>
    <xf numFmtId="3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 indent="3"/>
    </xf>
    <xf numFmtId="0" fontId="9" fillId="3" borderId="1" xfId="0" applyFont="1" applyFill="1" applyBorder="1" applyAlignment="1">
      <alignment horizontal="left" vertical="center" indent="3"/>
    </xf>
    <xf numFmtId="3" fontId="9" fillId="3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2"/>
    </xf>
    <xf numFmtId="0" fontId="14" fillId="2" borderId="0" xfId="0" applyFont="1" applyFill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64" fontId="6" fillId="3" borderId="0" xfId="1" applyNumberFormat="1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4"/>
    </xf>
    <xf numFmtId="0" fontId="8" fillId="3" borderId="0" xfId="0" applyFont="1" applyFill="1" applyAlignment="1">
      <alignment horizontal="left" vertical="center" indent="3"/>
    </xf>
    <xf numFmtId="3" fontId="8" fillId="3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4" borderId="0" xfId="0" applyNumberFormat="1" applyFont="1" applyFill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0" fontId="5" fillId="4" borderId="0" xfId="0" applyFont="1" applyFill="1" applyAlignment="1">
      <alignment horizontal="left" vertical="center" indent="5"/>
    </xf>
    <xf numFmtId="0" fontId="9" fillId="4" borderId="0" xfId="0" applyFont="1" applyFill="1" applyAlignment="1">
      <alignment horizontal="left" vertical="center" indent="4"/>
    </xf>
    <xf numFmtId="0" fontId="5" fillId="4" borderId="0" xfId="0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indent="2"/>
    </xf>
    <xf numFmtId="3" fontId="6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3"/>
    </xf>
    <xf numFmtId="0" fontId="5" fillId="4" borderId="0" xfId="0" applyFont="1" applyFill="1" applyAlignment="1">
      <alignment horizontal="left" vertical="center" indent="4"/>
    </xf>
    <xf numFmtId="165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6"/>
    </xf>
    <xf numFmtId="0" fontId="5" fillId="4" borderId="0" xfId="0" applyFont="1" applyFill="1" applyAlignment="1">
      <alignment horizontal="center" vertical="center" wrapText="1"/>
    </xf>
    <xf numFmtId="164" fontId="5" fillId="4" borderId="0" xfId="0" applyNumberFormat="1" applyFont="1" applyFill="1" applyAlignment="1">
      <alignment vertical="center"/>
    </xf>
    <xf numFmtId="0" fontId="2" fillId="0" borderId="0" xfId="228" applyFont="1"/>
    <xf numFmtId="0" fontId="20" fillId="0" borderId="0" xfId="228" applyFont="1"/>
    <xf numFmtId="0" fontId="2" fillId="4" borderId="0" xfId="228" applyFont="1" applyFill="1"/>
    <xf numFmtId="0" fontId="21" fillId="4" borderId="0" xfId="228" applyFont="1" applyFill="1"/>
    <xf numFmtId="0" fontId="22" fillId="4" borderId="0" xfId="228" applyFont="1" applyFill="1"/>
    <xf numFmtId="0" fontId="2" fillId="0" borderId="0" xfId="228" applyFont="1" applyAlignment="1">
      <alignment vertical="center"/>
    </xf>
    <xf numFmtId="0" fontId="2" fillId="4" borderId="0" xfId="228" applyFont="1" applyFill="1" applyAlignment="1">
      <alignment vertical="center"/>
    </xf>
    <xf numFmtId="0" fontId="23" fillId="4" borderId="0" xfId="228" applyFont="1" applyFill="1" applyAlignment="1">
      <alignment vertical="center"/>
    </xf>
    <xf numFmtId="0" fontId="22" fillId="4" borderId="0" xfId="228" applyFont="1" applyFill="1" applyAlignment="1">
      <alignment horizontal="left"/>
    </xf>
    <xf numFmtId="0" fontId="19" fillId="0" borderId="0" xfId="228"/>
    <xf numFmtId="166" fontId="5" fillId="3" borderId="0" xfId="228" applyNumberFormat="1" applyFont="1" applyFill="1" applyAlignment="1">
      <alignment horizontal="center" vertical="center"/>
    </xf>
    <xf numFmtId="0" fontId="5" fillId="3" borderId="0" xfId="228" applyFont="1" applyFill="1" applyAlignment="1">
      <alignment horizontal="left" vertical="center" indent="2"/>
    </xf>
    <xf numFmtId="166" fontId="5" fillId="4" borderId="0" xfId="228" applyNumberFormat="1" applyFont="1" applyFill="1" applyAlignment="1">
      <alignment horizontal="center" vertical="center"/>
    </xf>
    <xf numFmtId="0" fontId="5" fillId="4" borderId="0" xfId="228" applyFont="1" applyFill="1" applyAlignment="1">
      <alignment horizontal="left" vertical="center" indent="2"/>
    </xf>
    <xf numFmtId="0" fontId="25" fillId="4" borderId="0" xfId="228" applyFont="1" applyFill="1" applyAlignment="1">
      <alignment horizontal="left" vertical="center" indent="1"/>
    </xf>
    <xf numFmtId="166" fontId="5" fillId="4" borderId="0" xfId="228" quotePrefix="1" applyNumberFormat="1" applyFont="1" applyFill="1" applyAlignment="1">
      <alignment horizontal="center" vertical="center"/>
    </xf>
    <xf numFmtId="166" fontId="5" fillId="3" borderId="0" xfId="228" quotePrefix="1" applyNumberFormat="1" applyFont="1" applyFill="1" applyAlignment="1">
      <alignment horizontal="center" vertical="center"/>
    </xf>
    <xf numFmtId="0" fontId="25" fillId="3" borderId="0" xfId="228" applyFont="1" applyFill="1" applyAlignment="1">
      <alignment horizontal="left" vertical="center" indent="1"/>
    </xf>
    <xf numFmtId="0" fontId="8" fillId="4" borderId="0" xfId="228" applyFont="1" applyFill="1" applyAlignment="1">
      <alignment horizontal="center" vertical="center" wrapText="1"/>
    </xf>
    <xf numFmtId="0" fontId="8" fillId="4" borderId="0" xfId="228" applyFont="1" applyFill="1" applyAlignment="1">
      <alignment vertical="center" wrapText="1"/>
    </xf>
    <xf numFmtId="0" fontId="5" fillId="4" borderId="0" xfId="228" applyFont="1" applyFill="1" applyAlignment="1">
      <alignment vertical="center"/>
    </xf>
    <xf numFmtId="17" fontId="10" fillId="2" borderId="0" xfId="228" applyNumberFormat="1" applyFont="1" applyFill="1" applyAlignment="1">
      <alignment horizontal="center" vertical="center"/>
    </xf>
    <xf numFmtId="0" fontId="10" fillId="2" borderId="0" xfId="228" applyFont="1" applyFill="1" applyAlignment="1">
      <alignment horizontal="center" vertical="center"/>
    </xf>
    <xf numFmtId="0" fontId="26" fillId="4" borderId="0" xfId="228" applyFont="1" applyFill="1"/>
    <xf numFmtId="0" fontId="5" fillId="4" borderId="0" xfId="228" applyFont="1" applyFill="1"/>
    <xf numFmtId="0" fontId="27" fillId="4" borderId="0" xfId="228" applyFont="1" applyFill="1"/>
    <xf numFmtId="0" fontId="6" fillId="4" borderId="0" xfId="228" applyFont="1" applyFill="1"/>
    <xf numFmtId="4" fontId="5" fillId="0" borderId="0" xfId="0" applyNumberFormat="1" applyFont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166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" fontId="10" fillId="2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28" fillId="3" borderId="0" xfId="0" applyFont="1" applyFill="1" applyAlignment="1">
      <alignment horizontal="left" vertical="center" indent="1"/>
    </xf>
    <xf numFmtId="17" fontId="6" fillId="4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indent="1"/>
    </xf>
    <xf numFmtId="0" fontId="28" fillId="0" borderId="0" xfId="0" applyFont="1" applyAlignment="1">
      <alignment horizontal="left" vertical="center" indent="1"/>
    </xf>
    <xf numFmtId="0" fontId="10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17" fontId="10" fillId="2" borderId="9" xfId="0" applyNumberFormat="1" applyFont="1" applyFill="1" applyBorder="1" applyAlignment="1">
      <alignment horizontal="center" vertical="distributed" wrapText="1"/>
    </xf>
    <xf numFmtId="17" fontId="10" fillId="2" borderId="10" xfId="0" applyNumberFormat="1" applyFont="1" applyFill="1" applyBorder="1" applyAlignment="1">
      <alignment horizontal="center" vertical="distributed" wrapText="1"/>
    </xf>
    <xf numFmtId="17" fontId="10" fillId="2" borderId="3" xfId="0" applyNumberFormat="1" applyFont="1" applyFill="1" applyBorder="1" applyAlignment="1">
      <alignment horizontal="center" vertical="center" wrapText="1"/>
    </xf>
    <xf numFmtId="17" fontId="10" fillId="2" borderId="0" xfId="0" applyNumberFormat="1" applyFont="1" applyFill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7" fontId="10" fillId="2" borderId="11" xfId="0" applyNumberFormat="1" applyFont="1" applyFill="1" applyBorder="1" applyAlignment="1">
      <alignment horizontal="center" vertical="center" wrapText="1"/>
    </xf>
    <xf numFmtId="17" fontId="10" fillId="2" borderId="5" xfId="0" applyNumberFormat="1" applyFont="1" applyFill="1" applyBorder="1" applyAlignment="1">
      <alignment horizontal="center" vertical="center" wrapText="1"/>
    </xf>
    <xf numFmtId="17" fontId="14" fillId="2" borderId="7" xfId="0" applyNumberFormat="1" applyFont="1" applyFill="1" applyBorder="1" applyAlignment="1">
      <alignment horizontal="center" vertical="center" wrapText="1"/>
    </xf>
    <xf numFmtId="17" fontId="14" fillId="2" borderId="8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17" fontId="12" fillId="2" borderId="0" xfId="0" applyNumberFormat="1" applyFont="1" applyFill="1" applyAlignment="1">
      <alignment horizontal="center" vertical="distributed" wrapText="1"/>
    </xf>
    <xf numFmtId="17" fontId="12" fillId="2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indent="1"/>
    </xf>
    <xf numFmtId="0" fontId="11" fillId="4" borderId="0" xfId="0" applyFont="1" applyFill="1" applyAlignment="1">
      <alignment horizontal="left" vertical="center" indent="1"/>
    </xf>
    <xf numFmtId="0" fontId="12" fillId="2" borderId="5" xfId="0" applyFont="1" applyFill="1" applyBorder="1" applyAlignment="1">
      <alignment horizontal="center" vertical="center" wrapText="1"/>
    </xf>
    <xf numFmtId="17" fontId="12" fillId="2" borderId="5" xfId="0" applyNumberFormat="1" applyFont="1" applyFill="1" applyBorder="1" applyAlignment="1">
      <alignment horizontal="center" vertical="center" wrapText="1"/>
    </xf>
    <xf numFmtId="17" fontId="12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4" fillId="3" borderId="0" xfId="228" applyFont="1" applyFill="1" applyAlignment="1">
      <alignment horizontal="center" vertical="center"/>
    </xf>
    <xf numFmtId="0" fontId="24" fillId="4" borderId="0" xfId="228" applyFont="1" applyFill="1" applyAlignment="1">
      <alignment horizontal="center" vertical="center"/>
    </xf>
  </cellXfs>
  <cellStyles count="229">
    <cellStyle name="Normal" xfId="0" builtinId="0"/>
    <cellStyle name="Normal 10" xfId="3" xr:uid="{00000000-0005-0000-0000-000002000000}"/>
    <cellStyle name="Normal 100" xfId="4" xr:uid="{00000000-0005-0000-0000-000003000000}"/>
    <cellStyle name="Normal 101" xfId="5" xr:uid="{00000000-0005-0000-0000-000004000000}"/>
    <cellStyle name="Normal 102" xfId="6" xr:uid="{00000000-0005-0000-0000-000005000000}"/>
    <cellStyle name="Normal 103" xfId="7" xr:uid="{00000000-0005-0000-0000-000006000000}"/>
    <cellStyle name="Normal 104" xfId="8" xr:uid="{00000000-0005-0000-0000-000007000000}"/>
    <cellStyle name="Normal 105" xfId="9" xr:uid="{00000000-0005-0000-0000-000008000000}"/>
    <cellStyle name="Normal 106" xfId="10" xr:uid="{00000000-0005-0000-0000-000009000000}"/>
    <cellStyle name="Normal 107" xfId="11" xr:uid="{00000000-0005-0000-0000-00000A000000}"/>
    <cellStyle name="Normal 108" xfId="12" xr:uid="{00000000-0005-0000-0000-00000B000000}"/>
    <cellStyle name="Normal 109" xfId="13" xr:uid="{00000000-0005-0000-0000-00000C000000}"/>
    <cellStyle name="Normal 11" xfId="14" xr:uid="{00000000-0005-0000-0000-00000D000000}"/>
    <cellStyle name="Normal 110" xfId="15" xr:uid="{00000000-0005-0000-0000-00000E000000}"/>
    <cellStyle name="Normal 111" xfId="16" xr:uid="{00000000-0005-0000-0000-00000F000000}"/>
    <cellStyle name="Normal 112" xfId="17" xr:uid="{00000000-0005-0000-0000-000010000000}"/>
    <cellStyle name="Normal 113" xfId="18" xr:uid="{00000000-0005-0000-0000-000011000000}"/>
    <cellStyle name="Normal 114" xfId="19" xr:uid="{00000000-0005-0000-0000-000012000000}"/>
    <cellStyle name="Normal 115" xfId="20" xr:uid="{00000000-0005-0000-0000-000013000000}"/>
    <cellStyle name="Normal 116" xfId="21" xr:uid="{00000000-0005-0000-0000-000014000000}"/>
    <cellStyle name="Normal 117" xfId="22" xr:uid="{00000000-0005-0000-0000-000015000000}"/>
    <cellStyle name="Normal 118" xfId="23" xr:uid="{00000000-0005-0000-0000-000016000000}"/>
    <cellStyle name="Normal 119" xfId="24" xr:uid="{00000000-0005-0000-0000-000017000000}"/>
    <cellStyle name="Normal 12" xfId="25" xr:uid="{00000000-0005-0000-0000-000018000000}"/>
    <cellStyle name="Normal 120" xfId="26" xr:uid="{00000000-0005-0000-0000-000019000000}"/>
    <cellStyle name="Normal 121" xfId="27" xr:uid="{00000000-0005-0000-0000-00001A000000}"/>
    <cellStyle name="Normal 122" xfId="28" xr:uid="{00000000-0005-0000-0000-00001B000000}"/>
    <cellStyle name="Normal 123" xfId="29" xr:uid="{00000000-0005-0000-0000-00001C000000}"/>
    <cellStyle name="Normal 124" xfId="30" xr:uid="{00000000-0005-0000-0000-00001D000000}"/>
    <cellStyle name="Normal 125" xfId="31" xr:uid="{00000000-0005-0000-0000-00001E000000}"/>
    <cellStyle name="Normal 126" xfId="32" xr:uid="{00000000-0005-0000-0000-00001F000000}"/>
    <cellStyle name="Normal 127" xfId="33" xr:uid="{00000000-0005-0000-0000-000020000000}"/>
    <cellStyle name="Normal 128" xfId="34" xr:uid="{00000000-0005-0000-0000-000021000000}"/>
    <cellStyle name="Normal 129" xfId="35" xr:uid="{00000000-0005-0000-0000-000022000000}"/>
    <cellStyle name="Normal 13" xfId="36" xr:uid="{00000000-0005-0000-0000-000023000000}"/>
    <cellStyle name="Normal 130" xfId="37" xr:uid="{00000000-0005-0000-0000-000024000000}"/>
    <cellStyle name="Normal 131" xfId="38" xr:uid="{00000000-0005-0000-0000-000025000000}"/>
    <cellStyle name="Normal 132" xfId="39" xr:uid="{00000000-0005-0000-0000-000026000000}"/>
    <cellStyle name="Normal 133" xfId="40" xr:uid="{00000000-0005-0000-0000-000027000000}"/>
    <cellStyle name="Normal 134" xfId="41" xr:uid="{00000000-0005-0000-0000-000028000000}"/>
    <cellStyle name="Normal 135" xfId="42" xr:uid="{00000000-0005-0000-0000-000029000000}"/>
    <cellStyle name="Normal 136" xfId="43" xr:uid="{00000000-0005-0000-0000-00002A000000}"/>
    <cellStyle name="Normal 137" xfId="44" xr:uid="{00000000-0005-0000-0000-00002B000000}"/>
    <cellStyle name="Normal 138" xfId="45" xr:uid="{00000000-0005-0000-0000-00002C000000}"/>
    <cellStyle name="Normal 139" xfId="46" xr:uid="{00000000-0005-0000-0000-00002D000000}"/>
    <cellStyle name="Normal 14" xfId="47" xr:uid="{00000000-0005-0000-0000-00002E000000}"/>
    <cellStyle name="Normal 140" xfId="48" xr:uid="{00000000-0005-0000-0000-00002F000000}"/>
    <cellStyle name="Normal 141" xfId="49" xr:uid="{00000000-0005-0000-0000-000030000000}"/>
    <cellStyle name="Normal 142" xfId="50" xr:uid="{00000000-0005-0000-0000-000031000000}"/>
    <cellStyle name="Normal 143" xfId="51" xr:uid="{00000000-0005-0000-0000-000032000000}"/>
    <cellStyle name="Normal 144" xfId="52" xr:uid="{00000000-0005-0000-0000-000033000000}"/>
    <cellStyle name="Normal 145" xfId="53" xr:uid="{00000000-0005-0000-0000-000034000000}"/>
    <cellStyle name="Normal 146" xfId="54" xr:uid="{00000000-0005-0000-0000-000035000000}"/>
    <cellStyle name="Normal 147" xfId="55" xr:uid="{00000000-0005-0000-0000-000036000000}"/>
    <cellStyle name="Normal 148" xfId="56" xr:uid="{00000000-0005-0000-0000-000037000000}"/>
    <cellStyle name="Normal 149" xfId="57" xr:uid="{00000000-0005-0000-0000-000038000000}"/>
    <cellStyle name="Normal 15" xfId="58" xr:uid="{00000000-0005-0000-0000-000039000000}"/>
    <cellStyle name="Normal 150" xfId="59" xr:uid="{00000000-0005-0000-0000-00003A000000}"/>
    <cellStyle name="Normal 151" xfId="60" xr:uid="{00000000-0005-0000-0000-00003B000000}"/>
    <cellStyle name="Normal 152" xfId="61" xr:uid="{00000000-0005-0000-0000-00003C000000}"/>
    <cellStyle name="Normal 153" xfId="62" xr:uid="{00000000-0005-0000-0000-00003D000000}"/>
    <cellStyle name="Normal 154" xfId="63" xr:uid="{00000000-0005-0000-0000-00003E000000}"/>
    <cellStyle name="Normal 155" xfId="64" xr:uid="{00000000-0005-0000-0000-00003F000000}"/>
    <cellStyle name="Normal 156" xfId="65" xr:uid="{00000000-0005-0000-0000-000040000000}"/>
    <cellStyle name="Normal 157" xfId="66" xr:uid="{00000000-0005-0000-0000-000041000000}"/>
    <cellStyle name="Normal 158" xfId="67" xr:uid="{00000000-0005-0000-0000-000042000000}"/>
    <cellStyle name="Normal 159" xfId="68" xr:uid="{00000000-0005-0000-0000-000043000000}"/>
    <cellStyle name="Normal 16" xfId="69" xr:uid="{00000000-0005-0000-0000-000044000000}"/>
    <cellStyle name="Normal 160" xfId="70" xr:uid="{00000000-0005-0000-0000-000045000000}"/>
    <cellStyle name="Normal 161" xfId="71" xr:uid="{00000000-0005-0000-0000-000046000000}"/>
    <cellStyle name="Normal 162" xfId="72" xr:uid="{00000000-0005-0000-0000-000047000000}"/>
    <cellStyle name="Normal 163" xfId="73" xr:uid="{00000000-0005-0000-0000-000048000000}"/>
    <cellStyle name="Normal 164" xfId="74" xr:uid="{00000000-0005-0000-0000-000049000000}"/>
    <cellStyle name="Normal 165" xfId="75" xr:uid="{00000000-0005-0000-0000-00004A000000}"/>
    <cellStyle name="Normal 166" xfId="2" xr:uid="{00000000-0005-0000-0000-00004B000000}"/>
    <cellStyle name="Normal 167" xfId="228" xr:uid="{069E15E2-DD1A-49C6-9A2F-C8D98C67FFFB}"/>
    <cellStyle name="Normal 17" xfId="76" xr:uid="{00000000-0005-0000-0000-00004C000000}"/>
    <cellStyle name="Normal 18" xfId="77" xr:uid="{00000000-0005-0000-0000-00004D000000}"/>
    <cellStyle name="Normal 19" xfId="78" xr:uid="{00000000-0005-0000-0000-00004E000000}"/>
    <cellStyle name="Normal 2" xfId="79" xr:uid="{00000000-0005-0000-0000-00004F000000}"/>
    <cellStyle name="Normal 2 10" xfId="80" xr:uid="{00000000-0005-0000-0000-000050000000}"/>
    <cellStyle name="Normal 2 11" xfId="81" xr:uid="{00000000-0005-0000-0000-000051000000}"/>
    <cellStyle name="Normal 2 12" xfId="82" xr:uid="{00000000-0005-0000-0000-000052000000}"/>
    <cellStyle name="Normal 2 13" xfId="83" xr:uid="{00000000-0005-0000-0000-000053000000}"/>
    <cellStyle name="Normal 2 14" xfId="84" xr:uid="{00000000-0005-0000-0000-000054000000}"/>
    <cellStyle name="Normal 2 15" xfId="85" xr:uid="{00000000-0005-0000-0000-000055000000}"/>
    <cellStyle name="Normal 2 16" xfId="86" xr:uid="{00000000-0005-0000-0000-000056000000}"/>
    <cellStyle name="Normal 2 17" xfId="87" xr:uid="{00000000-0005-0000-0000-000057000000}"/>
    <cellStyle name="Normal 2 18" xfId="88" xr:uid="{00000000-0005-0000-0000-000058000000}"/>
    <cellStyle name="Normal 2 19" xfId="89" xr:uid="{00000000-0005-0000-0000-000059000000}"/>
    <cellStyle name="Normal 2 2" xfId="90" xr:uid="{00000000-0005-0000-0000-00005A000000}"/>
    <cellStyle name="Normal 2 20" xfId="91" xr:uid="{00000000-0005-0000-0000-00005B000000}"/>
    <cellStyle name="Normal 2 21" xfId="92" xr:uid="{00000000-0005-0000-0000-00005C000000}"/>
    <cellStyle name="Normal 2 22" xfId="93" xr:uid="{00000000-0005-0000-0000-00005D000000}"/>
    <cellStyle name="Normal 2 23" xfId="94" xr:uid="{00000000-0005-0000-0000-00005E000000}"/>
    <cellStyle name="Normal 2 24" xfId="95" xr:uid="{00000000-0005-0000-0000-00005F000000}"/>
    <cellStyle name="Normal 2 25" xfId="96" xr:uid="{00000000-0005-0000-0000-000060000000}"/>
    <cellStyle name="Normal 2 26" xfId="97" xr:uid="{00000000-0005-0000-0000-000061000000}"/>
    <cellStyle name="Normal 2 27" xfId="98" xr:uid="{00000000-0005-0000-0000-000062000000}"/>
    <cellStyle name="Normal 2 28" xfId="99" xr:uid="{00000000-0005-0000-0000-000063000000}"/>
    <cellStyle name="Normal 2 29" xfId="100" xr:uid="{00000000-0005-0000-0000-000064000000}"/>
    <cellStyle name="Normal 2 3" xfId="101" xr:uid="{00000000-0005-0000-0000-000065000000}"/>
    <cellStyle name="Normal 2 30" xfId="102" xr:uid="{00000000-0005-0000-0000-000066000000}"/>
    <cellStyle name="Normal 2 31" xfId="103" xr:uid="{00000000-0005-0000-0000-000067000000}"/>
    <cellStyle name="Normal 2 32" xfId="104" xr:uid="{00000000-0005-0000-0000-000068000000}"/>
    <cellStyle name="Normal 2 33" xfId="105" xr:uid="{00000000-0005-0000-0000-000069000000}"/>
    <cellStyle name="Normal 2 34" xfId="106" xr:uid="{00000000-0005-0000-0000-00006A000000}"/>
    <cellStyle name="Normal 2 35" xfId="107" xr:uid="{00000000-0005-0000-0000-00006B000000}"/>
    <cellStyle name="Normal 2 36" xfId="108" xr:uid="{00000000-0005-0000-0000-00006C000000}"/>
    <cellStyle name="Normal 2 37" xfId="109" xr:uid="{00000000-0005-0000-0000-00006D000000}"/>
    <cellStyle name="Normal 2 38" xfId="110" xr:uid="{00000000-0005-0000-0000-00006E000000}"/>
    <cellStyle name="Normal 2 39" xfId="111" xr:uid="{00000000-0005-0000-0000-00006F000000}"/>
    <cellStyle name="Normal 2 4" xfId="112" xr:uid="{00000000-0005-0000-0000-000070000000}"/>
    <cellStyle name="Normal 2 40" xfId="113" xr:uid="{00000000-0005-0000-0000-000071000000}"/>
    <cellStyle name="Normal 2 41" xfId="114" xr:uid="{00000000-0005-0000-0000-000072000000}"/>
    <cellStyle name="Normal 2 42" xfId="115" xr:uid="{00000000-0005-0000-0000-000073000000}"/>
    <cellStyle name="Normal 2 43" xfId="116" xr:uid="{00000000-0005-0000-0000-000074000000}"/>
    <cellStyle name="Normal 2 44" xfId="117" xr:uid="{00000000-0005-0000-0000-000075000000}"/>
    <cellStyle name="Normal 2 45" xfId="118" xr:uid="{00000000-0005-0000-0000-000076000000}"/>
    <cellStyle name="Normal 2 46" xfId="119" xr:uid="{00000000-0005-0000-0000-000077000000}"/>
    <cellStyle name="Normal 2 47" xfId="120" xr:uid="{00000000-0005-0000-0000-000078000000}"/>
    <cellStyle name="Normal 2 48" xfId="121" xr:uid="{00000000-0005-0000-0000-000079000000}"/>
    <cellStyle name="Normal 2 49" xfId="122" xr:uid="{00000000-0005-0000-0000-00007A000000}"/>
    <cellStyle name="Normal 2 5" xfId="123" xr:uid="{00000000-0005-0000-0000-00007B000000}"/>
    <cellStyle name="Normal 2 50" xfId="124" xr:uid="{00000000-0005-0000-0000-00007C000000}"/>
    <cellStyle name="Normal 2 51" xfId="125" xr:uid="{00000000-0005-0000-0000-00007D000000}"/>
    <cellStyle name="Normal 2 6" xfId="126" xr:uid="{00000000-0005-0000-0000-00007E000000}"/>
    <cellStyle name="Normal 2 7" xfId="127" xr:uid="{00000000-0005-0000-0000-00007F000000}"/>
    <cellStyle name="Normal 2 8" xfId="128" xr:uid="{00000000-0005-0000-0000-000080000000}"/>
    <cellStyle name="Normal 2 9" xfId="129" xr:uid="{00000000-0005-0000-0000-000081000000}"/>
    <cellStyle name="Normal 20" xfId="130" xr:uid="{00000000-0005-0000-0000-000082000000}"/>
    <cellStyle name="Normal 21" xfId="131" xr:uid="{00000000-0005-0000-0000-000083000000}"/>
    <cellStyle name="Normal 22" xfId="132" xr:uid="{00000000-0005-0000-0000-000084000000}"/>
    <cellStyle name="Normal 23" xfId="133" xr:uid="{00000000-0005-0000-0000-000085000000}"/>
    <cellStyle name="Normal 24" xfId="134" xr:uid="{00000000-0005-0000-0000-000086000000}"/>
    <cellStyle name="Normal 25" xfId="135" xr:uid="{00000000-0005-0000-0000-000087000000}"/>
    <cellStyle name="Normal 26" xfId="136" xr:uid="{00000000-0005-0000-0000-000088000000}"/>
    <cellStyle name="Normal 27" xfId="137" xr:uid="{00000000-0005-0000-0000-000089000000}"/>
    <cellStyle name="Normal 28" xfId="138" xr:uid="{00000000-0005-0000-0000-00008A000000}"/>
    <cellStyle name="Normal 29" xfId="139" xr:uid="{00000000-0005-0000-0000-00008B000000}"/>
    <cellStyle name="Normal 3" xfId="140" xr:uid="{00000000-0005-0000-0000-00008C000000}"/>
    <cellStyle name="Normal 3 10" xfId="141" xr:uid="{00000000-0005-0000-0000-00008D000000}"/>
    <cellStyle name="Normal 3 2" xfId="142" xr:uid="{00000000-0005-0000-0000-00008E000000}"/>
    <cellStyle name="Normal 3 3" xfId="143" xr:uid="{00000000-0005-0000-0000-00008F000000}"/>
    <cellStyle name="Normal 3 4" xfId="144" xr:uid="{00000000-0005-0000-0000-000090000000}"/>
    <cellStyle name="Normal 3 5" xfId="145" xr:uid="{00000000-0005-0000-0000-000091000000}"/>
    <cellStyle name="Normal 3 6" xfId="146" xr:uid="{00000000-0005-0000-0000-000092000000}"/>
    <cellStyle name="Normal 3 7" xfId="147" xr:uid="{00000000-0005-0000-0000-000093000000}"/>
    <cellStyle name="Normal 3 8" xfId="148" xr:uid="{00000000-0005-0000-0000-000094000000}"/>
    <cellStyle name="Normal 3 9" xfId="149" xr:uid="{00000000-0005-0000-0000-000095000000}"/>
    <cellStyle name="Normal 30" xfId="150" xr:uid="{00000000-0005-0000-0000-000096000000}"/>
    <cellStyle name="Normal 31" xfId="151" xr:uid="{00000000-0005-0000-0000-000097000000}"/>
    <cellStyle name="Normal 32" xfId="152" xr:uid="{00000000-0005-0000-0000-000098000000}"/>
    <cellStyle name="Normal 33" xfId="153" xr:uid="{00000000-0005-0000-0000-000099000000}"/>
    <cellStyle name="Normal 34" xfId="154" xr:uid="{00000000-0005-0000-0000-00009A000000}"/>
    <cellStyle name="Normal 35" xfId="155" xr:uid="{00000000-0005-0000-0000-00009B000000}"/>
    <cellStyle name="Normal 36" xfId="156" xr:uid="{00000000-0005-0000-0000-00009C000000}"/>
    <cellStyle name="Normal 37" xfId="157" xr:uid="{00000000-0005-0000-0000-00009D000000}"/>
    <cellStyle name="Normal 38" xfId="158" xr:uid="{00000000-0005-0000-0000-00009E000000}"/>
    <cellStyle name="Normal 39" xfId="159" xr:uid="{00000000-0005-0000-0000-00009F000000}"/>
    <cellStyle name="Normal 4" xfId="160" xr:uid="{00000000-0005-0000-0000-0000A0000000}"/>
    <cellStyle name="Normal 40" xfId="161" xr:uid="{00000000-0005-0000-0000-0000A1000000}"/>
    <cellStyle name="Normal 41" xfId="162" xr:uid="{00000000-0005-0000-0000-0000A2000000}"/>
    <cellStyle name="Normal 42" xfId="163" xr:uid="{00000000-0005-0000-0000-0000A3000000}"/>
    <cellStyle name="Normal 43" xfId="164" xr:uid="{00000000-0005-0000-0000-0000A4000000}"/>
    <cellStyle name="Normal 44" xfId="165" xr:uid="{00000000-0005-0000-0000-0000A5000000}"/>
    <cellStyle name="Normal 45" xfId="166" xr:uid="{00000000-0005-0000-0000-0000A6000000}"/>
    <cellStyle name="Normal 46" xfId="167" xr:uid="{00000000-0005-0000-0000-0000A7000000}"/>
    <cellStyle name="Normal 47" xfId="168" xr:uid="{00000000-0005-0000-0000-0000A8000000}"/>
    <cellStyle name="Normal 48" xfId="169" xr:uid="{00000000-0005-0000-0000-0000A9000000}"/>
    <cellStyle name="Normal 49" xfId="170" xr:uid="{00000000-0005-0000-0000-0000AA000000}"/>
    <cellStyle name="Normal 5" xfId="171" xr:uid="{00000000-0005-0000-0000-0000AB000000}"/>
    <cellStyle name="Normal 50" xfId="172" xr:uid="{00000000-0005-0000-0000-0000AC000000}"/>
    <cellStyle name="Normal 51" xfId="173" xr:uid="{00000000-0005-0000-0000-0000AD000000}"/>
    <cellStyle name="Normal 52" xfId="174" xr:uid="{00000000-0005-0000-0000-0000AE000000}"/>
    <cellStyle name="Normal 53" xfId="175" xr:uid="{00000000-0005-0000-0000-0000AF000000}"/>
    <cellStyle name="Normal 54" xfId="176" xr:uid="{00000000-0005-0000-0000-0000B0000000}"/>
    <cellStyle name="Normal 55" xfId="177" xr:uid="{00000000-0005-0000-0000-0000B1000000}"/>
    <cellStyle name="Normal 56" xfId="178" xr:uid="{00000000-0005-0000-0000-0000B2000000}"/>
    <cellStyle name="Normal 57" xfId="179" xr:uid="{00000000-0005-0000-0000-0000B3000000}"/>
    <cellStyle name="Normal 58" xfId="180" xr:uid="{00000000-0005-0000-0000-0000B4000000}"/>
    <cellStyle name="Normal 59" xfId="181" xr:uid="{00000000-0005-0000-0000-0000B5000000}"/>
    <cellStyle name="Normal 6" xfId="182" xr:uid="{00000000-0005-0000-0000-0000B6000000}"/>
    <cellStyle name="Normal 60" xfId="183" xr:uid="{00000000-0005-0000-0000-0000B7000000}"/>
    <cellStyle name="Normal 61" xfId="184" xr:uid="{00000000-0005-0000-0000-0000B8000000}"/>
    <cellStyle name="Normal 62" xfId="185" xr:uid="{00000000-0005-0000-0000-0000B9000000}"/>
    <cellStyle name="Normal 63" xfId="186" xr:uid="{00000000-0005-0000-0000-0000BA000000}"/>
    <cellStyle name="Normal 64" xfId="187" xr:uid="{00000000-0005-0000-0000-0000BB000000}"/>
    <cellStyle name="Normal 65" xfId="188" xr:uid="{00000000-0005-0000-0000-0000BC000000}"/>
    <cellStyle name="Normal 66" xfId="189" xr:uid="{00000000-0005-0000-0000-0000BD000000}"/>
    <cellStyle name="Normal 67" xfId="190" xr:uid="{00000000-0005-0000-0000-0000BE000000}"/>
    <cellStyle name="Normal 68" xfId="191" xr:uid="{00000000-0005-0000-0000-0000BF000000}"/>
    <cellStyle name="Normal 69" xfId="192" xr:uid="{00000000-0005-0000-0000-0000C0000000}"/>
    <cellStyle name="Normal 7" xfId="193" xr:uid="{00000000-0005-0000-0000-0000C1000000}"/>
    <cellStyle name="Normal 70" xfId="194" xr:uid="{00000000-0005-0000-0000-0000C2000000}"/>
    <cellStyle name="Normal 71" xfId="195" xr:uid="{00000000-0005-0000-0000-0000C3000000}"/>
    <cellStyle name="Normal 72" xfId="196" xr:uid="{00000000-0005-0000-0000-0000C4000000}"/>
    <cellStyle name="Normal 73" xfId="197" xr:uid="{00000000-0005-0000-0000-0000C5000000}"/>
    <cellStyle name="Normal 74" xfId="198" xr:uid="{00000000-0005-0000-0000-0000C6000000}"/>
    <cellStyle name="Normal 75" xfId="199" xr:uid="{00000000-0005-0000-0000-0000C7000000}"/>
    <cellStyle name="Normal 76" xfId="200" xr:uid="{00000000-0005-0000-0000-0000C8000000}"/>
    <cellStyle name="Normal 76 2" xfId="201" xr:uid="{00000000-0005-0000-0000-0000C9000000}"/>
    <cellStyle name="Normal 77" xfId="202" xr:uid="{00000000-0005-0000-0000-0000CA000000}"/>
    <cellStyle name="Normal 78" xfId="203" xr:uid="{00000000-0005-0000-0000-0000CB000000}"/>
    <cellStyle name="Normal 79" xfId="204" xr:uid="{00000000-0005-0000-0000-0000CC000000}"/>
    <cellStyle name="Normal 8" xfId="205" xr:uid="{00000000-0005-0000-0000-0000CD000000}"/>
    <cellStyle name="Normal 80" xfId="206" xr:uid="{00000000-0005-0000-0000-0000CE000000}"/>
    <cellStyle name="Normal 81" xfId="207" xr:uid="{00000000-0005-0000-0000-0000CF000000}"/>
    <cellStyle name="Normal 82" xfId="208" xr:uid="{00000000-0005-0000-0000-0000D0000000}"/>
    <cellStyle name="Normal 83" xfId="209" xr:uid="{00000000-0005-0000-0000-0000D1000000}"/>
    <cellStyle name="Normal 84" xfId="210" xr:uid="{00000000-0005-0000-0000-0000D2000000}"/>
    <cellStyle name="Normal 85" xfId="211" xr:uid="{00000000-0005-0000-0000-0000D3000000}"/>
    <cellStyle name="Normal 86" xfId="212" xr:uid="{00000000-0005-0000-0000-0000D4000000}"/>
    <cellStyle name="Normal 87" xfId="213" xr:uid="{00000000-0005-0000-0000-0000D5000000}"/>
    <cellStyle name="Normal 88" xfId="214" xr:uid="{00000000-0005-0000-0000-0000D6000000}"/>
    <cellStyle name="Normal 89" xfId="215" xr:uid="{00000000-0005-0000-0000-0000D7000000}"/>
    <cellStyle name="Normal 9" xfId="216" xr:uid="{00000000-0005-0000-0000-0000D8000000}"/>
    <cellStyle name="Normal 90" xfId="217" xr:uid="{00000000-0005-0000-0000-0000D9000000}"/>
    <cellStyle name="Normal 91" xfId="218" xr:uid="{00000000-0005-0000-0000-0000DA000000}"/>
    <cellStyle name="Normal 92" xfId="219" xr:uid="{00000000-0005-0000-0000-0000DB000000}"/>
    <cellStyle name="Normal 93" xfId="220" xr:uid="{00000000-0005-0000-0000-0000DC000000}"/>
    <cellStyle name="Normal 94" xfId="221" xr:uid="{00000000-0005-0000-0000-0000DD000000}"/>
    <cellStyle name="Normal 95" xfId="222" xr:uid="{00000000-0005-0000-0000-0000DE000000}"/>
    <cellStyle name="Normal 96" xfId="223" xr:uid="{00000000-0005-0000-0000-0000DF000000}"/>
    <cellStyle name="Normal 97" xfId="224" xr:uid="{00000000-0005-0000-0000-0000E0000000}"/>
    <cellStyle name="Normal 98" xfId="225" xr:uid="{00000000-0005-0000-0000-0000E1000000}"/>
    <cellStyle name="Normal 99" xfId="226" xr:uid="{00000000-0005-0000-0000-0000E2000000}"/>
    <cellStyle name="Porcentaje" xfId="1" builtinId="5"/>
    <cellStyle name="Porcentaje 2" xfId="227" xr:uid="{00000000-0005-0000-0000-0000E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BCRA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D680D-3920-4590-8E41-3D7AF505C284}">
  <sheetPr>
    <tabColor theme="3"/>
    <pageSetUpPr fitToPage="1"/>
  </sheetPr>
  <dimension ref="A1:R91"/>
  <sheetViews>
    <sheetView showGridLines="0" tabSelected="1" zoomScale="75" zoomScaleNormal="85" zoomScaleSheetLayoutView="100" workbookViewId="0">
      <pane xSplit="1" ySplit="6" topLeftCell="B42" activePane="bottomRight" state="frozen"/>
      <selection activeCell="E4" sqref="E4:E5"/>
      <selection pane="topRight" activeCell="E4" sqref="E4:E5"/>
      <selection pane="bottomLeft" activeCell="E4" sqref="E4:E5"/>
      <selection pane="bottomRight" activeCell="B82" sqref="B82"/>
    </sheetView>
  </sheetViews>
  <sheetFormatPr baseColWidth="10" defaultColWidth="11.44140625" defaultRowHeight="16.8" x14ac:dyDescent="0.45"/>
  <cols>
    <col min="1" max="1" width="64.88671875" style="2" customWidth="1"/>
    <col min="2" max="13" width="15.5546875" style="1" customWidth="1"/>
    <col min="14" max="14" width="15.5546875" style="2" customWidth="1"/>
    <col min="15" max="16" width="11.44140625" style="52"/>
    <col min="17" max="18" width="11.44140625" style="53"/>
    <col min="19" max="16384" width="11.44140625" style="52"/>
  </cols>
  <sheetData>
    <row r="1" spans="1:18" s="2" customFormat="1" ht="14.1" customHeight="1" x14ac:dyDescent="0.45">
      <c r="A1" s="47" t="s">
        <v>9</v>
      </c>
      <c r="B1" s="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Q1"/>
      <c r="R1"/>
    </row>
    <row r="2" spans="1:18" s="2" customFormat="1" ht="8.1" customHeigh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Q2"/>
      <c r="R2"/>
    </row>
    <row r="3" spans="1:18" s="3" customFormat="1" ht="23.1" customHeight="1" x14ac:dyDescent="0.45">
      <c r="A3" s="138" t="s">
        <v>10</v>
      </c>
      <c r="B3" s="129" t="s">
        <v>11</v>
      </c>
      <c r="C3" s="129"/>
      <c r="D3" s="129"/>
      <c r="E3" s="129"/>
      <c r="F3" s="130"/>
      <c r="G3" s="129" t="s">
        <v>94</v>
      </c>
      <c r="H3" s="129"/>
      <c r="I3" s="129"/>
      <c r="J3" s="129"/>
      <c r="K3" s="129"/>
      <c r="L3" s="130"/>
      <c r="M3" s="129" t="s">
        <v>80</v>
      </c>
      <c r="N3" s="129"/>
      <c r="Q3"/>
      <c r="R3"/>
    </row>
    <row r="4" spans="1:18" s="3" customFormat="1" ht="23.1" customHeight="1" x14ac:dyDescent="0.45">
      <c r="A4" s="138"/>
      <c r="B4" s="134">
        <v>45077</v>
      </c>
      <c r="C4" s="135">
        <v>45046</v>
      </c>
      <c r="D4" s="135">
        <v>45016</v>
      </c>
      <c r="E4" s="135">
        <v>44926</v>
      </c>
      <c r="F4" s="139">
        <v>44712</v>
      </c>
      <c r="G4" s="140" t="s">
        <v>12</v>
      </c>
      <c r="H4" s="141"/>
      <c r="I4" s="129" t="s">
        <v>95</v>
      </c>
      <c r="J4" s="129"/>
      <c r="K4" s="129" t="s">
        <v>13</v>
      </c>
      <c r="L4" s="130"/>
      <c r="M4" s="134">
        <v>45077</v>
      </c>
      <c r="N4" s="135">
        <v>44926</v>
      </c>
      <c r="Q4"/>
      <c r="R4"/>
    </row>
    <row r="5" spans="1:18" s="3" customFormat="1" ht="23.1" customHeight="1" x14ac:dyDescent="0.45">
      <c r="A5" s="138"/>
      <c r="B5" s="134"/>
      <c r="C5" s="135"/>
      <c r="D5" s="135"/>
      <c r="E5" s="135"/>
      <c r="F5" s="139"/>
      <c r="G5" s="36" t="s">
        <v>14</v>
      </c>
      <c r="H5" s="36" t="s">
        <v>15</v>
      </c>
      <c r="I5" s="36" t="s">
        <v>14</v>
      </c>
      <c r="J5" s="36" t="s">
        <v>15</v>
      </c>
      <c r="K5" s="36" t="s">
        <v>16</v>
      </c>
      <c r="L5" s="43" t="s">
        <v>17</v>
      </c>
      <c r="M5" s="134"/>
      <c r="N5" s="135"/>
      <c r="Q5"/>
      <c r="R5"/>
    </row>
    <row r="6" spans="1:18" s="2" customFormat="1" ht="17.100000000000001" customHeight="1" x14ac:dyDescent="0.45">
      <c r="A6" s="136" t="s">
        <v>18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Q6"/>
      <c r="R6"/>
    </row>
    <row r="7" spans="1:18" ht="20.100000000000001" customHeight="1" x14ac:dyDescent="0.45">
      <c r="A7" s="15" t="s">
        <v>77</v>
      </c>
      <c r="B7" s="7">
        <v>24390854.612903222</v>
      </c>
      <c r="C7" s="7">
        <v>22435849.633333333</v>
      </c>
      <c r="D7" s="7">
        <v>21068536.451612901</v>
      </c>
      <c r="E7" s="7">
        <v>18247858.935483869</v>
      </c>
      <c r="F7" s="7">
        <v>11651240.129032258</v>
      </c>
      <c r="G7" s="6">
        <v>8.7137550461441116E-2</v>
      </c>
      <c r="H7" s="6">
        <v>5.324199464706858E-3</v>
      </c>
      <c r="I7" s="6">
        <v>8.7137550461441116E-2</v>
      </c>
      <c r="J7" s="6">
        <v>-0.2375367873583486</v>
      </c>
      <c r="K7" s="6">
        <v>1.0934127477234568</v>
      </c>
      <c r="L7" s="6">
        <v>-5.8777290759595147E-3</v>
      </c>
      <c r="M7" s="8">
        <v>0.17661154956280994</v>
      </c>
      <c r="N7" s="8">
        <v>0.17650754848127612</v>
      </c>
      <c r="P7" s="66"/>
    </row>
    <row r="8" spans="1:18" ht="17.100000000000001" customHeight="1" x14ac:dyDescent="0.45">
      <c r="A8" s="45" t="s">
        <v>19</v>
      </c>
      <c r="B8" s="46">
        <v>20198323.806451611</v>
      </c>
      <c r="C8" s="46">
        <v>18891828.199999999</v>
      </c>
      <c r="D8" s="46">
        <v>17816660.161290321</v>
      </c>
      <c r="E8" s="46">
        <v>15170198.096774191</v>
      </c>
      <c r="F8" s="46">
        <v>9426303.7741935477</v>
      </c>
      <c r="G8" s="20">
        <v>6.9156652951756881E-2</v>
      </c>
      <c r="H8" s="20">
        <v>-1.1397302851684943E-2</v>
      </c>
      <c r="I8" s="20">
        <v>6.9156652951756881E-2</v>
      </c>
      <c r="J8" s="20">
        <v>-0.25021879619006626</v>
      </c>
      <c r="K8" s="20">
        <v>1.1427618173889846</v>
      </c>
      <c r="L8" s="20">
        <v>1.7557214299270152E-2</v>
      </c>
      <c r="M8" s="22">
        <v>0.14652773580204381</v>
      </c>
      <c r="N8" s="22">
        <v>0.14659383002035434</v>
      </c>
      <c r="P8" s="66"/>
    </row>
    <row r="9" spans="1:18" ht="17.100000000000001" customHeight="1" x14ac:dyDescent="0.45">
      <c r="A9" s="44" t="s">
        <v>20</v>
      </c>
      <c r="B9" s="10">
        <v>9221091.0322580654</v>
      </c>
      <c r="C9" s="10">
        <v>8666741.666666666</v>
      </c>
      <c r="D9" s="10">
        <v>8403393.1612903234</v>
      </c>
      <c r="E9" s="10">
        <v>7305580.064516129</v>
      </c>
      <c r="F9" s="10">
        <v>4590395.064516129</v>
      </c>
      <c r="G9" s="6">
        <v>6.3962834812937075E-2</v>
      </c>
      <c r="H9" s="6">
        <v>-2.3898305045031654E-2</v>
      </c>
      <c r="I9" s="6">
        <v>6.3962834812937075E-2</v>
      </c>
      <c r="J9" s="6">
        <v>-0.25969987134836314</v>
      </c>
      <c r="K9" s="6">
        <v>1.0087793975593375</v>
      </c>
      <c r="L9" s="6">
        <v>-4.6068512452319355E-2</v>
      </c>
      <c r="M9" s="8">
        <v>6.7839334013037753E-2</v>
      </c>
      <c r="N9" s="8">
        <v>6.7236438068504711E-2</v>
      </c>
      <c r="P9" s="66"/>
    </row>
    <row r="10" spans="1:18" ht="16.5" customHeight="1" x14ac:dyDescent="0.45">
      <c r="A10" s="18" t="s">
        <v>21</v>
      </c>
      <c r="B10" s="46">
        <v>6498404.9702580655</v>
      </c>
      <c r="C10" s="46">
        <v>6083966.2926666662</v>
      </c>
      <c r="D10" s="46">
        <v>5636720.0372903235</v>
      </c>
      <c r="E10" s="46">
        <v>5392610.9715161286</v>
      </c>
      <c r="F10" s="46">
        <v>3577296.570516129</v>
      </c>
      <c r="G10" s="20">
        <v>6.8119818167129642E-2</v>
      </c>
      <c r="H10" s="20">
        <v>-2.3971820705647517E-2</v>
      </c>
      <c r="I10" s="20">
        <v>6.8119818167129642E-2</v>
      </c>
      <c r="J10" s="20">
        <v>-0.25975562747837821</v>
      </c>
      <c r="K10" s="20">
        <v>0.81656869710427205</v>
      </c>
      <c r="L10" s="20">
        <v>-0.13734575256661929</v>
      </c>
      <c r="M10" s="22">
        <v>4.8302499532967218E-2</v>
      </c>
      <c r="N10" s="22">
        <v>4.8643090109982329E-2</v>
      </c>
      <c r="P10" s="66"/>
    </row>
    <row r="11" spans="1:18" ht="17.100000000000001" customHeight="1" x14ac:dyDescent="0.45">
      <c r="A11" s="12" t="s">
        <v>22</v>
      </c>
      <c r="B11" s="10">
        <v>2722686.0619999999</v>
      </c>
      <c r="C11" s="10">
        <v>2582775.3739999998</v>
      </c>
      <c r="D11" s="10">
        <v>2766673.1239999998</v>
      </c>
      <c r="E11" s="10">
        <v>1912969.0929999999</v>
      </c>
      <c r="F11" s="10">
        <v>1013098.4940000001</v>
      </c>
      <c r="G11" s="6">
        <v>5.4170676013267638E-2</v>
      </c>
      <c r="H11" s="6">
        <v>-2.371649877136861E-2</v>
      </c>
      <c r="I11" s="6">
        <v>5.4170676013267638E-2</v>
      </c>
      <c r="J11" s="6">
        <v>-0.25956198488788651</v>
      </c>
      <c r="K11" s="6">
        <v>1.6874840680594279</v>
      </c>
      <c r="L11" s="6">
        <v>0.27623554777567016</v>
      </c>
      <c r="M11" s="8">
        <v>1.9536834480070538E-2</v>
      </c>
      <c r="N11" s="8">
        <v>1.8593347958522379E-2</v>
      </c>
      <c r="P11" s="66"/>
    </row>
    <row r="12" spans="1:18" ht="17.100000000000001" customHeight="1" x14ac:dyDescent="0.45">
      <c r="A12" s="18" t="s">
        <v>90</v>
      </c>
      <c r="B12" s="24">
        <v>431.2641935483872</v>
      </c>
      <c r="C12" s="24">
        <v>144.43730000000002</v>
      </c>
      <c r="D12" s="24">
        <v>130.56709677419357</v>
      </c>
      <c r="E12" s="24">
        <v>132.10964516129033</v>
      </c>
      <c r="F12" s="24">
        <v>0</v>
      </c>
      <c r="G12" s="20">
        <v>1.9858228694969178</v>
      </c>
      <c r="H12" s="20">
        <v>1.7806304893609588</v>
      </c>
      <c r="I12" s="20">
        <v>1.9858228694969178</v>
      </c>
      <c r="J12" s="20">
        <v>1.1089002505026375</v>
      </c>
      <c r="K12" s="20" t="s">
        <v>88</v>
      </c>
      <c r="L12" s="20" t="s">
        <v>88</v>
      </c>
      <c r="M12" s="22">
        <v>3.0913655295474581E-6</v>
      </c>
      <c r="N12" s="22"/>
      <c r="P12" s="66"/>
    </row>
    <row r="13" spans="1:18" ht="17.100000000000001" customHeight="1" x14ac:dyDescent="0.45">
      <c r="A13" s="55" t="s">
        <v>73</v>
      </c>
      <c r="B13" s="49">
        <v>10977232.774193553</v>
      </c>
      <c r="C13" s="49">
        <v>10225086.533333335</v>
      </c>
      <c r="D13" s="49">
        <v>9413267</v>
      </c>
      <c r="E13" s="49">
        <v>7864618.0322580645</v>
      </c>
      <c r="F13" s="49">
        <v>4835908.7096774187</v>
      </c>
      <c r="G13" s="50">
        <v>7.3558912035438961E-2</v>
      </c>
      <c r="H13" s="50">
        <v>-3.5996705081198233E-4</v>
      </c>
      <c r="I13" s="50">
        <v>7.3558912035438961E-2</v>
      </c>
      <c r="J13" s="50">
        <v>-0.24184780251636462</v>
      </c>
      <c r="K13" s="50">
        <v>1.2699421004839015</v>
      </c>
      <c r="L13" s="50">
        <v>7.7952734477779506E-2</v>
      </c>
      <c r="M13" s="51">
        <v>7.868840178900606E-2</v>
      </c>
      <c r="N13" s="51">
        <v>7.9357391951849626E-2</v>
      </c>
      <c r="P13" s="66"/>
    </row>
    <row r="14" spans="1:18" ht="17.100000000000001" customHeight="1" x14ac:dyDescent="0.45">
      <c r="A14" s="18" t="s">
        <v>23</v>
      </c>
      <c r="B14" s="24">
        <v>10711459.61290323</v>
      </c>
      <c r="C14" s="24">
        <v>9967514.7666666675</v>
      </c>
      <c r="D14" s="24">
        <v>9179653.8709677421</v>
      </c>
      <c r="E14" s="24">
        <v>7641973.8387096776</v>
      </c>
      <c r="F14" s="24">
        <v>4674136.2258064514</v>
      </c>
      <c r="G14" s="20">
        <v>7.4636944479326006E-2</v>
      </c>
      <c r="H14" s="20">
        <v>7.855065147890361E-4</v>
      </c>
      <c r="I14" s="20">
        <v>7.4636944479326006E-2</v>
      </c>
      <c r="J14" s="20">
        <v>-0.24097904649190072</v>
      </c>
      <c r="K14" s="20">
        <v>1.2916447222406595</v>
      </c>
      <c r="L14" s="20">
        <v>8.8258900640805216E-2</v>
      </c>
      <c r="M14" s="22">
        <v>7.6781326884615503E-2</v>
      </c>
      <c r="N14" s="22">
        <v>7.7193373214308136E-2</v>
      </c>
      <c r="P14" s="66"/>
    </row>
    <row r="15" spans="1:18" ht="17.100000000000001" customHeight="1" x14ac:dyDescent="0.45">
      <c r="A15" s="54" t="s">
        <v>89</v>
      </c>
      <c r="B15" s="49">
        <v>10338347.070967745</v>
      </c>
      <c r="C15" s="49">
        <v>9610826.5935666673</v>
      </c>
      <c r="D15" s="49">
        <v>8833756.9175806455</v>
      </c>
      <c r="E15" s="49">
        <v>7240644.1426774198</v>
      </c>
      <c r="F15" s="49">
        <v>4353520.5999354841</v>
      </c>
      <c r="G15" s="50">
        <v>7.5698013102022621E-2</v>
      </c>
      <c r="H15" s="50">
        <v>1.7736561447339039E-3</v>
      </c>
      <c r="I15" s="50">
        <v>7.5698013102022621E-2</v>
      </c>
      <c r="J15" s="50">
        <v>-0.24022960890567768</v>
      </c>
      <c r="K15" s="50">
        <v>1.3747095789832606</v>
      </c>
      <c r="L15" s="50">
        <v>0.12770483604400495</v>
      </c>
      <c r="M15" s="51">
        <v>7.4106800995297095E-2</v>
      </c>
      <c r="N15" s="51">
        <v>7.3139447662917634E-2</v>
      </c>
      <c r="P15" s="66"/>
    </row>
    <row r="16" spans="1:18" ht="17.100000000000001" customHeight="1" x14ac:dyDescent="0.45">
      <c r="A16" s="31" t="s">
        <v>24</v>
      </c>
      <c r="B16" s="24">
        <v>320868.27500000002</v>
      </c>
      <c r="C16" s="24">
        <v>307304.05</v>
      </c>
      <c r="D16" s="24">
        <v>298897.60499999998</v>
      </c>
      <c r="E16" s="24">
        <v>359989.228</v>
      </c>
      <c r="F16" s="24">
        <v>294680.48</v>
      </c>
      <c r="G16" s="20">
        <v>4.4139428035523842E-2</v>
      </c>
      <c r="H16" s="20">
        <v>-2.761615285347474E-2</v>
      </c>
      <c r="I16" s="20">
        <v>4.4139428035523842E-2</v>
      </c>
      <c r="J16" s="20">
        <v>-0.26251958083675275</v>
      </c>
      <c r="K16" s="20">
        <v>8.886844150654305E-2</v>
      </c>
      <c r="L16" s="20">
        <v>-0.48291689300871632</v>
      </c>
      <c r="M16" s="22">
        <v>2.3000312562444685E-3</v>
      </c>
      <c r="N16" s="22">
        <v>3.636335770919979E-3</v>
      </c>
      <c r="P16" s="66"/>
    </row>
    <row r="17" spans="1:16" ht="17.100000000000001" customHeight="1" x14ac:dyDescent="0.45">
      <c r="A17" s="64" t="s">
        <v>25</v>
      </c>
      <c r="B17" s="49">
        <v>139792.568</v>
      </c>
      <c r="C17" s="49">
        <v>134649.73199999999</v>
      </c>
      <c r="D17" s="49">
        <v>135022.98499999999</v>
      </c>
      <c r="E17" s="49">
        <v>156518.91699999999</v>
      </c>
      <c r="F17" s="49">
        <v>170151.98300000001</v>
      </c>
      <c r="G17" s="50">
        <v>3.8194179250204519E-2</v>
      </c>
      <c r="H17" s="50">
        <v>-3.3152830935815336E-2</v>
      </c>
      <c r="I17" s="50">
        <v>3.8194179250204519E-2</v>
      </c>
      <c r="J17" s="50">
        <v>-0.26671873704951643</v>
      </c>
      <c r="K17" s="50">
        <v>-0.17842527876974557</v>
      </c>
      <c r="L17" s="50">
        <v>-0.6098496445617807</v>
      </c>
      <c r="M17" s="51">
        <v>1.0020538047604743E-3</v>
      </c>
      <c r="N17" s="51">
        <v>1.5810343544856156E-3</v>
      </c>
      <c r="P17" s="66"/>
    </row>
    <row r="18" spans="1:16" ht="17.100000000000001" customHeight="1" x14ac:dyDescent="0.45">
      <c r="A18" s="30" t="s">
        <v>26</v>
      </c>
      <c r="B18" s="24">
        <v>181075.70699999999</v>
      </c>
      <c r="C18" s="24">
        <v>172654.318</v>
      </c>
      <c r="D18" s="24">
        <v>163874.62</v>
      </c>
      <c r="E18" s="24">
        <v>203470.31099999999</v>
      </c>
      <c r="F18" s="24">
        <v>124528.497</v>
      </c>
      <c r="G18" s="20">
        <v>4.8776011498304905E-2</v>
      </c>
      <c r="H18" s="20">
        <v>-2.3298205705709729E-2</v>
      </c>
      <c r="I18" s="20">
        <v>4.8776011498304905E-2</v>
      </c>
      <c r="J18" s="20">
        <v>-0.25924474088357652</v>
      </c>
      <c r="K18" s="20">
        <v>0.45409052034089825</v>
      </c>
      <c r="L18" s="20">
        <v>-0.30947980909048511</v>
      </c>
      <c r="M18" s="22">
        <v>1.2979774514839937E-3</v>
      </c>
      <c r="N18" s="22">
        <v>2.055301416434363E-3</v>
      </c>
      <c r="P18" s="66"/>
    </row>
    <row r="19" spans="1:16" ht="17.100000000000001" customHeight="1" x14ac:dyDescent="0.45">
      <c r="A19" s="54" t="s">
        <v>91</v>
      </c>
      <c r="B19" s="49">
        <v>52244.26693548388</v>
      </c>
      <c r="C19" s="49">
        <v>49384.123099999997</v>
      </c>
      <c r="D19" s="49">
        <v>46999.348387096776</v>
      </c>
      <c r="E19" s="49">
        <v>41340.468032258061</v>
      </c>
      <c r="F19" s="49">
        <v>25935.145870967746</v>
      </c>
      <c r="G19" s="50">
        <v>5.7916262473513225E-2</v>
      </c>
      <c r="H19" s="50">
        <v>-1.4786093081173068E-2</v>
      </c>
      <c r="I19" s="50">
        <v>5.7916262473513225E-2</v>
      </c>
      <c r="J19" s="50">
        <v>-0.25278894011649311</v>
      </c>
      <c r="K19" s="50">
        <v>1.0144196294637782</v>
      </c>
      <c r="L19" s="50">
        <v>-4.3390072591151019E-2</v>
      </c>
      <c r="M19" s="51">
        <v>3.7449463307393757E-4</v>
      </c>
      <c r="N19" s="51">
        <v>4.1758978047052518E-4</v>
      </c>
      <c r="P19" s="66"/>
    </row>
    <row r="20" spans="1:16" ht="17.100000000000001" customHeight="1" x14ac:dyDescent="0.45">
      <c r="A20" s="18" t="s">
        <v>27</v>
      </c>
      <c r="B20" s="24">
        <v>265773.16129032261</v>
      </c>
      <c r="C20" s="24">
        <v>257571.76666666669</v>
      </c>
      <c r="D20" s="24">
        <v>233613.12903225809</v>
      </c>
      <c r="E20" s="24">
        <v>222644.19354838709</v>
      </c>
      <c r="F20" s="24">
        <v>161772.4838709677</v>
      </c>
      <c r="G20" s="20">
        <v>3.1841201890227433E-2</v>
      </c>
      <c r="H20" s="20">
        <v>-4.4396164477760625E-2</v>
      </c>
      <c r="I20" s="20">
        <v>3.1841201890227433E-2</v>
      </c>
      <c r="J20" s="20">
        <v>-0.27524596460233752</v>
      </c>
      <c r="K20" s="20">
        <v>0.64288236745074334</v>
      </c>
      <c r="L20" s="20">
        <v>-0.21982611801361374</v>
      </c>
      <c r="M20" s="22">
        <v>1.9070749043905463E-3</v>
      </c>
      <c r="N20" s="22">
        <v>2.1640187375414986E-3</v>
      </c>
      <c r="P20" s="66"/>
    </row>
    <row r="21" spans="1:16" ht="17.100000000000001" customHeight="1" x14ac:dyDescent="0.45">
      <c r="A21" s="55" t="s">
        <v>78</v>
      </c>
      <c r="B21" s="49">
        <v>4192530.8064516131</v>
      </c>
      <c r="C21" s="49">
        <v>3544021.4333333331</v>
      </c>
      <c r="D21" s="49">
        <v>3251876.2903225808</v>
      </c>
      <c r="E21" s="49">
        <v>3077660.838709678</v>
      </c>
      <c r="F21" s="49">
        <v>2224936.3548387098</v>
      </c>
      <c r="G21" s="50">
        <v>0.18298686543448017</v>
      </c>
      <c r="H21" s="50">
        <v>9.5582134063575852E-2</v>
      </c>
      <c r="I21" s="50">
        <v>0.18298686543448017</v>
      </c>
      <c r="J21" s="50">
        <v>-0.16908289475604521</v>
      </c>
      <c r="K21" s="50">
        <v>0.88433740917300896</v>
      </c>
      <c r="L21" s="50">
        <v>-0.10516366806721311</v>
      </c>
      <c r="M21" s="51">
        <v>3.0083813760766156E-2</v>
      </c>
      <c r="N21" s="51">
        <v>2.9913718460921768E-2</v>
      </c>
      <c r="P21" s="66"/>
    </row>
    <row r="22" spans="1:16" ht="20.100000000000001" customHeight="1" x14ac:dyDescent="0.45">
      <c r="A22" s="26" t="s">
        <v>28</v>
      </c>
      <c r="B22" s="19"/>
      <c r="C22" s="19"/>
      <c r="D22" s="19"/>
      <c r="E22" s="19"/>
      <c r="F22" s="19"/>
      <c r="G22" s="20"/>
      <c r="H22" s="20"/>
      <c r="I22" s="20"/>
      <c r="J22" s="20"/>
      <c r="K22" s="20"/>
      <c r="L22" s="20"/>
      <c r="M22" s="22"/>
      <c r="N22" s="22"/>
      <c r="P22" s="66"/>
    </row>
    <row r="23" spans="1:16" ht="17.100000000000001" customHeight="1" x14ac:dyDescent="0.45">
      <c r="A23" s="60" t="s">
        <v>29</v>
      </c>
      <c r="B23" s="49">
        <v>14497495.656111451</v>
      </c>
      <c r="C23" s="49">
        <v>13556014.085999889</v>
      </c>
      <c r="D23" s="49">
        <v>13173822.8582222</v>
      </c>
      <c r="E23" s="49">
        <v>11869696.712195979</v>
      </c>
      <c r="F23" s="49">
        <v>7877349.171873902</v>
      </c>
      <c r="G23" s="50">
        <v>6.9451209193112762E-2</v>
      </c>
      <c r="H23" s="50">
        <v>6.5386022977742542E-4</v>
      </c>
      <c r="I23" s="50">
        <v>6.9451209193112762E-2</v>
      </c>
      <c r="J23" s="50">
        <v>-0.24107889035267294</v>
      </c>
      <c r="K23" s="50">
        <v>0.84040282330949623</v>
      </c>
      <c r="L23" s="50">
        <v>-0.1260273751016906</v>
      </c>
      <c r="M23" s="51">
        <v>0.10776639558197573</v>
      </c>
      <c r="N23" s="51">
        <v>0.1107572943224735</v>
      </c>
      <c r="P23" s="66"/>
    </row>
    <row r="24" spans="1:16" ht="17.100000000000001" customHeight="1" x14ac:dyDescent="0.45">
      <c r="A24" s="29" t="s">
        <v>30</v>
      </c>
      <c r="B24" s="24">
        <v>28461747.49482112</v>
      </c>
      <c r="C24" s="24">
        <v>26338694.819333229</v>
      </c>
      <c r="D24" s="24">
        <v>24880751.66467382</v>
      </c>
      <c r="E24" s="24">
        <v>21738358.90574437</v>
      </c>
      <c r="F24" s="24">
        <v>14237457.171873899</v>
      </c>
      <c r="G24" s="20">
        <v>8.0605842090911706E-2</v>
      </c>
      <c r="H24" s="20">
        <v>2.7939093892617173E-3</v>
      </c>
      <c r="I24" s="20">
        <v>8.0605842090911706E-2</v>
      </c>
      <c r="J24" s="20">
        <v>-0.23945582312896518</v>
      </c>
      <c r="K24" s="20">
        <v>0.99907519659109578</v>
      </c>
      <c r="L24" s="20">
        <v>-5.0676854650743008E-2</v>
      </c>
      <c r="M24" s="22">
        <v>0.20770254609649852</v>
      </c>
      <c r="N24" s="22">
        <v>0.20725013174955392</v>
      </c>
      <c r="P24" s="66"/>
    </row>
    <row r="25" spans="1:16" ht="17.100000000000001" customHeight="1" x14ac:dyDescent="0.45">
      <c r="A25" s="58" t="s">
        <v>31</v>
      </c>
      <c r="B25" s="56"/>
      <c r="C25" s="56"/>
      <c r="D25" s="56"/>
      <c r="E25" s="56"/>
      <c r="F25" s="56"/>
      <c r="G25" s="57"/>
      <c r="H25" s="50"/>
      <c r="I25" s="57"/>
      <c r="J25" s="50"/>
      <c r="K25" s="50"/>
      <c r="L25" s="50"/>
      <c r="M25" s="51"/>
      <c r="N25" s="51"/>
      <c r="P25" s="66"/>
    </row>
    <row r="26" spans="1:16" ht="17.100000000000001" customHeight="1" x14ac:dyDescent="0.45">
      <c r="A26" s="23" t="s">
        <v>32</v>
      </c>
      <c r="B26" s="24">
        <v>13075639.84965984</v>
      </c>
      <c r="C26" s="24">
        <v>12392918.95266656</v>
      </c>
      <c r="D26" s="24">
        <v>12063492.69693188</v>
      </c>
      <c r="E26" s="24">
        <v>10667226.325099209</v>
      </c>
      <c r="F26" s="24">
        <v>7061994.1396158366</v>
      </c>
      <c r="G26" s="20">
        <v>5.5089595889463938E-2</v>
      </c>
      <c r="H26" s="20">
        <v>-2.750016071591066E-2</v>
      </c>
      <c r="I26" s="20">
        <v>5.5089595889463938E-2</v>
      </c>
      <c r="J26" s="20">
        <v>-0.26243160947597621</v>
      </c>
      <c r="K26" s="20">
        <v>0.85155065143839637</v>
      </c>
      <c r="L26" s="20">
        <v>-0.12073348156472563</v>
      </c>
      <c r="M26" s="22">
        <v>9.6419873216592886E-2</v>
      </c>
      <c r="N26" s="22">
        <v>9.9985433720218245E-2</v>
      </c>
      <c r="P26" s="66"/>
    </row>
    <row r="27" spans="1:16" ht="20.100000000000001" customHeight="1" x14ac:dyDescent="0.45">
      <c r="A27" s="60" t="s">
        <v>79</v>
      </c>
      <c r="B27" s="49">
        <v>10352953.787659839</v>
      </c>
      <c r="C27" s="49">
        <v>9810143.5786665604</v>
      </c>
      <c r="D27" s="49">
        <v>9296819.5729318801</v>
      </c>
      <c r="E27" s="49">
        <v>8754257.232099209</v>
      </c>
      <c r="F27" s="49">
        <v>6048895.6456158366</v>
      </c>
      <c r="G27" s="50">
        <v>5.5331525440024176E-2</v>
      </c>
      <c r="H27" s="50">
        <v>-3.1333943969087619E-2</v>
      </c>
      <c r="I27" s="50">
        <v>5.5331525440024176E-2</v>
      </c>
      <c r="J27" s="50">
        <v>-0.26533924732787073</v>
      </c>
      <c r="K27" s="50">
        <v>0.7115444527735455</v>
      </c>
      <c r="L27" s="50">
        <v>-0.18721978738831591</v>
      </c>
      <c r="M27" s="51">
        <v>7.6964524771845719E-2</v>
      </c>
      <c r="N27" s="51">
        <v>8.0972334667529289E-2</v>
      </c>
      <c r="P27" s="66"/>
    </row>
    <row r="28" spans="1:16" x14ac:dyDescent="0.45">
      <c r="A28" s="27" t="s">
        <v>33</v>
      </c>
      <c r="B28" s="28">
        <v>24052872.623853382</v>
      </c>
      <c r="C28" s="28">
        <v>22618005.48599989</v>
      </c>
      <c r="D28" s="28">
        <v>21476759.69693188</v>
      </c>
      <c r="E28" s="28">
        <v>18531844.357357271</v>
      </c>
      <c r="F28" s="28">
        <v>11897902.84929326</v>
      </c>
      <c r="G28" s="16">
        <v>6.3439154205778614E-2</v>
      </c>
      <c r="H28" s="16">
        <v>-1.8830903648508368E-2</v>
      </c>
      <c r="I28" s="16">
        <v>6.3439154205778614E-2</v>
      </c>
      <c r="J28" s="16">
        <v>-0.25585662640250861</v>
      </c>
      <c r="K28" s="16">
        <v>1.0216060702901211</v>
      </c>
      <c r="L28" s="16">
        <v>-3.9977367245817463E-2</v>
      </c>
      <c r="M28" s="17">
        <v>0.17467723765044296</v>
      </c>
      <c r="N28" s="17">
        <v>0.17855153813795402</v>
      </c>
      <c r="P28" s="66"/>
    </row>
    <row r="29" spans="1:16" ht="16.350000000000001" customHeight="1" x14ac:dyDescent="0.45">
      <c r="A29" s="58" t="s">
        <v>34</v>
      </c>
      <c r="B29" s="59">
        <v>9081954.3548387084</v>
      </c>
      <c r="C29" s="59">
        <v>8375281.2000000002</v>
      </c>
      <c r="D29" s="59">
        <v>7651783.3548387093</v>
      </c>
      <c r="E29" s="59">
        <v>6764682.1935483869</v>
      </c>
      <c r="F29" s="59">
        <v>4860063.7096774196</v>
      </c>
      <c r="G29" s="50">
        <v>8.4376051139477992E-2</v>
      </c>
      <c r="H29" s="50">
        <v>-1.8344548068391919E-3</v>
      </c>
      <c r="I29" s="50">
        <v>8.4376051139477992E-2</v>
      </c>
      <c r="J29" s="50">
        <v>-0.24296609119583723</v>
      </c>
      <c r="K29" s="50">
        <v>0.86869039118861902</v>
      </c>
      <c r="L29" s="50">
        <v>-0.11259414209520735</v>
      </c>
      <c r="M29" s="51">
        <v>6.582782578822885E-2</v>
      </c>
      <c r="N29" s="51">
        <v>6.3977273128428283E-2</v>
      </c>
      <c r="P29" s="66"/>
    </row>
    <row r="30" spans="1:16" ht="17.100000000000001" customHeight="1" x14ac:dyDescent="0.45">
      <c r="A30" s="33" t="s">
        <v>35</v>
      </c>
      <c r="B30" s="32">
        <v>8983908.5161290318</v>
      </c>
      <c r="C30" s="32">
        <v>8276755.9333333336</v>
      </c>
      <c r="D30" s="32">
        <v>7578357.064516129</v>
      </c>
      <c r="E30" s="32">
        <v>6693402.1935483869</v>
      </c>
      <c r="F30" s="32">
        <v>4804729.5161290327</v>
      </c>
      <c r="G30" s="20">
        <v>8.5438375674188105E-2</v>
      </c>
      <c r="H30" s="20">
        <v>-9.3790848365549184E-4</v>
      </c>
      <c r="I30" s="20">
        <v>8.5438375674188105E-2</v>
      </c>
      <c r="J30" s="20">
        <v>-0.24228612786637527</v>
      </c>
      <c r="K30" s="20">
        <v>0.86980525874992165</v>
      </c>
      <c r="L30" s="20">
        <v>-0.1120647124960864</v>
      </c>
      <c r="M30" s="22">
        <v>6.5124290647301297E-2</v>
      </c>
      <c r="N30" s="22">
        <v>6.3284458044623126E-2</v>
      </c>
      <c r="P30" s="66"/>
    </row>
    <row r="31" spans="1:16" ht="17.100000000000001" customHeight="1" x14ac:dyDescent="0.45">
      <c r="A31" s="61" t="s">
        <v>3</v>
      </c>
      <c r="B31" s="49">
        <v>1029703.4838709678</v>
      </c>
      <c r="C31" s="49">
        <v>1010003.7333333333</v>
      </c>
      <c r="D31" s="49">
        <v>877111.22580645164</v>
      </c>
      <c r="E31" s="49">
        <v>774928.70967741939</v>
      </c>
      <c r="F31" s="49">
        <v>500438.61290322582</v>
      </c>
      <c r="G31" s="50">
        <v>1.9504631406281003E-2</v>
      </c>
      <c r="H31" s="50">
        <v>-7.1663706952104222E-2</v>
      </c>
      <c r="I31" s="50">
        <v>1.9504631406281003E-2</v>
      </c>
      <c r="J31" s="50">
        <v>-0.29592635610877971</v>
      </c>
      <c r="K31" s="50">
        <v>1.0576019861802521</v>
      </c>
      <c r="L31" s="50">
        <v>-2.2883585005500695E-2</v>
      </c>
      <c r="M31" s="51">
        <v>7.5040281015748772E-3</v>
      </c>
      <c r="N31" s="51">
        <v>7.3719206614758928E-3</v>
      </c>
      <c r="P31" s="66"/>
    </row>
    <row r="32" spans="1:16" ht="17.100000000000001" customHeight="1" x14ac:dyDescent="0.45">
      <c r="A32" s="18" t="s">
        <v>4</v>
      </c>
      <c r="B32" s="24">
        <v>2592803.8709677421</v>
      </c>
      <c r="C32" s="24">
        <v>2263958.6</v>
      </c>
      <c r="D32" s="24">
        <v>1996660.7419354839</v>
      </c>
      <c r="E32" s="24">
        <v>1708525.3548387096</v>
      </c>
      <c r="F32" s="24">
        <v>1232827.9677419355</v>
      </c>
      <c r="G32" s="20">
        <v>0.14525233410528893</v>
      </c>
      <c r="H32" s="20">
        <v>4.9102362545321965E-2</v>
      </c>
      <c r="I32" s="20">
        <v>0.14525233410528893</v>
      </c>
      <c r="J32" s="20">
        <v>-0.2043343250245373</v>
      </c>
      <c r="K32" s="20">
        <v>1.1031351809099181</v>
      </c>
      <c r="L32" s="20">
        <v>-1.2607287406254386E-3</v>
      </c>
      <c r="M32" s="22">
        <v>1.8950846040560774E-2</v>
      </c>
      <c r="N32" s="22">
        <v>1.5983373371072963E-2</v>
      </c>
      <c r="P32" s="66"/>
    </row>
    <row r="33" spans="1:16" ht="17.100000000000001" customHeight="1" x14ac:dyDescent="0.45">
      <c r="A33" s="61" t="s">
        <v>5</v>
      </c>
      <c r="B33" s="49">
        <v>408179.74193548388</v>
      </c>
      <c r="C33" s="49">
        <v>397633.3</v>
      </c>
      <c r="D33" s="49">
        <v>389768.83870967739</v>
      </c>
      <c r="E33" s="49">
        <v>371697.67741935485</v>
      </c>
      <c r="F33" s="49">
        <v>318396.77419354836</v>
      </c>
      <c r="G33" s="50">
        <v>2.6523035006081885E-2</v>
      </c>
      <c r="H33" s="50">
        <v>-4.8615181786435424E-2</v>
      </c>
      <c r="I33" s="50">
        <v>2.6523035006081885E-2</v>
      </c>
      <c r="J33" s="50">
        <v>-0.27844577367196466</v>
      </c>
      <c r="K33" s="50">
        <v>0.28198453947701707</v>
      </c>
      <c r="L33" s="50">
        <v>-0.39120969667336758</v>
      </c>
      <c r="M33" s="51">
        <v>2.9344670856171614E-3</v>
      </c>
      <c r="N33" s="51">
        <v>3.6083892383656732E-3</v>
      </c>
      <c r="P33" s="66"/>
    </row>
    <row r="34" spans="1:16" ht="17.100000000000001" customHeight="1" x14ac:dyDescent="0.45">
      <c r="A34" s="18" t="s">
        <v>6</v>
      </c>
      <c r="B34" s="24">
        <v>588214.54838709673</v>
      </c>
      <c r="C34" s="24">
        <v>543948.96666666667</v>
      </c>
      <c r="D34" s="24">
        <v>508941.19354838709</v>
      </c>
      <c r="E34" s="24">
        <v>458905.3548387097</v>
      </c>
      <c r="F34" s="24">
        <v>308756.80645161291</v>
      </c>
      <c r="G34" s="20">
        <v>8.1378188824754449E-2</v>
      </c>
      <c r="H34" s="20">
        <v>-1.6069606294951688E-3</v>
      </c>
      <c r="I34" s="20">
        <v>8.1378188824754449E-2</v>
      </c>
      <c r="J34" s="20">
        <v>-0.24279355387761947</v>
      </c>
      <c r="K34" s="20">
        <v>0.90510633643077032</v>
      </c>
      <c r="L34" s="20">
        <v>-9.5300895829586008E-2</v>
      </c>
      <c r="M34" s="22">
        <v>4.3178631376901856E-3</v>
      </c>
      <c r="N34" s="22">
        <v>4.3575719537257071E-3</v>
      </c>
      <c r="P34" s="66"/>
    </row>
    <row r="35" spans="1:16" ht="17.100000000000001" customHeight="1" x14ac:dyDescent="0.45">
      <c r="A35" s="61" t="s">
        <v>7</v>
      </c>
      <c r="B35" s="49">
        <v>1357103.7419354839</v>
      </c>
      <c r="C35" s="49">
        <v>1289203.1333333333</v>
      </c>
      <c r="D35" s="49">
        <v>1214200.8709677418</v>
      </c>
      <c r="E35" s="49">
        <v>1050186.8064516129</v>
      </c>
      <c r="F35" s="49">
        <v>806715.45161290327</v>
      </c>
      <c r="G35" s="50">
        <v>5.2668665508583068E-2</v>
      </c>
      <c r="H35" s="50">
        <v>-2.2468273372669434E-2</v>
      </c>
      <c r="I35" s="50">
        <v>5.2668665508583068E-2</v>
      </c>
      <c r="J35" s="50">
        <v>-0.25861529928328275</v>
      </c>
      <c r="K35" s="50">
        <v>0.68225827238360681</v>
      </c>
      <c r="L35" s="50">
        <v>-0.20112724266085957</v>
      </c>
      <c r="M35" s="51">
        <v>9.6650811574845227E-3</v>
      </c>
      <c r="N35" s="51">
        <v>1.0187348191560183E-2</v>
      </c>
      <c r="P35" s="66"/>
    </row>
    <row r="36" spans="1:16" ht="17.100000000000001" customHeight="1" x14ac:dyDescent="0.45">
      <c r="A36" s="18" t="s">
        <v>36</v>
      </c>
      <c r="B36" s="24">
        <v>2586350.2580645164</v>
      </c>
      <c r="C36" s="24">
        <v>2374809.9666666668</v>
      </c>
      <c r="D36" s="24">
        <v>2247163.6451612902</v>
      </c>
      <c r="E36" s="24">
        <v>1999438.7096774194</v>
      </c>
      <c r="F36" s="24">
        <v>1365370.8064516129</v>
      </c>
      <c r="G36" s="20">
        <v>8.9076723766142729E-2</v>
      </c>
      <c r="H36" s="20">
        <v>6.7484714855101657E-3</v>
      </c>
      <c r="I36" s="20">
        <v>8.9076723766142729E-2</v>
      </c>
      <c r="J36" s="20">
        <v>-0.23645658355818588</v>
      </c>
      <c r="K36" s="20">
        <v>0.89424751565183969</v>
      </c>
      <c r="L36" s="20">
        <v>-0.10045754522137318</v>
      </c>
      <c r="M36" s="22">
        <v>1.8782714384053132E-2</v>
      </c>
      <c r="N36" s="22">
        <v>1.8604223882066853E-2</v>
      </c>
      <c r="P36" s="66"/>
    </row>
    <row r="37" spans="1:16" ht="17.100000000000001" customHeight="1" x14ac:dyDescent="0.45">
      <c r="A37" s="61" t="s">
        <v>0</v>
      </c>
      <c r="B37" s="49">
        <v>421552.87096774194</v>
      </c>
      <c r="C37" s="49">
        <v>397198.23333333334</v>
      </c>
      <c r="D37" s="49">
        <v>344510.54838709679</v>
      </c>
      <c r="E37" s="49">
        <v>329719.58064516127</v>
      </c>
      <c r="F37" s="49">
        <v>272223.09677419357</v>
      </c>
      <c r="G37" s="50">
        <v>6.1316077440782379E-2</v>
      </c>
      <c r="H37" s="50">
        <v>-3.7502107468274093E-2</v>
      </c>
      <c r="I37" s="50">
        <v>6.1316077440782379E-2</v>
      </c>
      <c r="J37" s="50">
        <v>-0.2700173379977191</v>
      </c>
      <c r="K37" s="50">
        <v>0.54855659186559014</v>
      </c>
      <c r="L37" s="50">
        <v>-0.26461965160289669</v>
      </c>
      <c r="M37" s="51">
        <v>2.9692907403206332E-3</v>
      </c>
      <c r="N37" s="51">
        <v>3.1716307463558486E-3</v>
      </c>
      <c r="P37" s="66"/>
    </row>
    <row r="38" spans="1:16" ht="17.100000000000001" customHeight="1" x14ac:dyDescent="0.45">
      <c r="A38" s="34" t="s">
        <v>37</v>
      </c>
      <c r="B38" s="35">
        <v>98045.838709677424</v>
      </c>
      <c r="C38" s="35">
        <v>98525.266666666663</v>
      </c>
      <c r="D38" s="35">
        <v>73426.290322580651</v>
      </c>
      <c r="E38" s="35">
        <v>71280</v>
      </c>
      <c r="F38" s="35">
        <v>55334.193548387098</v>
      </c>
      <c r="G38" s="16">
        <v>-4.8660406940206347E-3</v>
      </c>
      <c r="H38" s="16">
        <v>-7.8391300299720745E-2</v>
      </c>
      <c r="I38" s="16">
        <v>-4.8660406940206347E-3</v>
      </c>
      <c r="J38" s="16">
        <v>-0.30102873247642459</v>
      </c>
      <c r="K38" s="16">
        <v>0.77188520194011745</v>
      </c>
      <c r="L38" s="16">
        <v>-0.15856510251742062</v>
      </c>
      <c r="M38" s="17">
        <v>7.0353514092755536E-4</v>
      </c>
      <c r="N38" s="17">
        <v>6.928150838051597E-4</v>
      </c>
      <c r="P38" s="66"/>
    </row>
    <row r="39" spans="1:16" ht="17.100000000000001" customHeight="1" x14ac:dyDescent="0.45">
      <c r="A39" s="137" t="s">
        <v>76</v>
      </c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P39" s="66"/>
    </row>
    <row r="40" spans="1:16" ht="19.5" customHeight="1" x14ac:dyDescent="0.45">
      <c r="A40" s="26" t="s">
        <v>74</v>
      </c>
      <c r="B40" s="19">
        <v>17840.677419354837</v>
      </c>
      <c r="C40" s="19">
        <v>18461.633333333335</v>
      </c>
      <c r="D40" s="19">
        <v>19327.580645161292</v>
      </c>
      <c r="E40" s="19">
        <v>18785.774193548386</v>
      </c>
      <c r="F40" s="19">
        <v>18480</v>
      </c>
      <c r="G40" s="20">
        <v>-3.3634939160953503E-2</v>
      </c>
      <c r="H40" s="21" t="s">
        <v>38</v>
      </c>
      <c r="I40" s="20">
        <v>-3.3634939160953503E-2</v>
      </c>
      <c r="J40" s="25" t="s">
        <v>38</v>
      </c>
      <c r="K40" s="20">
        <v>-3.4595377740539113E-2</v>
      </c>
      <c r="L40" s="25" t="s">
        <v>38</v>
      </c>
      <c r="M40" s="42">
        <v>3.0008058180853607E-2</v>
      </c>
      <c r="N40" s="42">
        <v>3.1948063834112146E-2</v>
      </c>
      <c r="P40" s="66"/>
    </row>
    <row r="41" spans="1:16" ht="17.100000000000001" customHeight="1" x14ac:dyDescent="0.45">
      <c r="A41" s="60" t="s">
        <v>39</v>
      </c>
      <c r="B41" s="49">
        <v>15292.903225806451</v>
      </c>
      <c r="C41" s="49">
        <v>15798.2</v>
      </c>
      <c r="D41" s="49">
        <v>16318.870967741936</v>
      </c>
      <c r="E41" s="49">
        <v>15685.903225806451</v>
      </c>
      <c r="F41" s="49">
        <v>15386.612903225807</v>
      </c>
      <c r="G41" s="50">
        <v>-3.1984452291624943E-2</v>
      </c>
      <c r="H41" s="57" t="s">
        <v>38</v>
      </c>
      <c r="I41" s="50">
        <v>-3.1984452291624943E-2</v>
      </c>
      <c r="J41" s="62" t="s">
        <v>38</v>
      </c>
      <c r="K41" s="50">
        <v>-6.0903382705955744E-3</v>
      </c>
      <c r="L41" s="62" t="s">
        <v>38</v>
      </c>
      <c r="M41" s="63">
        <v>2.5364551223860464E-2</v>
      </c>
      <c r="N41" s="63">
        <v>2.6299922863903473E-2</v>
      </c>
      <c r="P41" s="66"/>
    </row>
    <row r="42" spans="1:16" ht="17.100000000000001" customHeight="1" x14ac:dyDescent="0.45">
      <c r="A42" s="18" t="s">
        <v>40</v>
      </c>
      <c r="B42" s="24">
        <v>11729.645161290322</v>
      </c>
      <c r="C42" s="24">
        <v>12132.233333333334</v>
      </c>
      <c r="D42" s="24">
        <v>12577.903225806451</v>
      </c>
      <c r="E42" s="24">
        <v>11936.870967741936</v>
      </c>
      <c r="F42" s="24">
        <v>11472.870967741936</v>
      </c>
      <c r="G42" s="20">
        <v>-3.3183352230532814E-2</v>
      </c>
      <c r="H42" s="21" t="s">
        <v>38</v>
      </c>
      <c r="I42" s="20">
        <v>-3.3183352230532814E-2</v>
      </c>
      <c r="J42" s="25" t="s">
        <v>38</v>
      </c>
      <c r="K42" s="20">
        <v>2.2380988531149226E-2</v>
      </c>
      <c r="L42" s="25" t="s">
        <v>38</v>
      </c>
      <c r="M42" s="22">
        <v>1.9455437200221665E-2</v>
      </c>
      <c r="N42" s="22">
        <v>2.0015479767786025E-2</v>
      </c>
      <c r="P42" s="66"/>
    </row>
    <row r="43" spans="1:16" ht="17.100000000000001" customHeight="1" x14ac:dyDescent="0.45">
      <c r="A43" s="61" t="s">
        <v>41</v>
      </c>
      <c r="B43" s="49">
        <v>3563.2580645161288</v>
      </c>
      <c r="C43" s="49">
        <v>3665.9666666666672</v>
      </c>
      <c r="D43" s="49">
        <v>3740.9677419354848</v>
      </c>
      <c r="E43" s="49">
        <v>3749.0322580645152</v>
      </c>
      <c r="F43" s="49">
        <v>3913.7419354838712</v>
      </c>
      <c r="G43" s="50">
        <v>-2.801678560921772E-2</v>
      </c>
      <c r="H43" s="57" t="s">
        <v>38</v>
      </c>
      <c r="I43" s="50">
        <v>-2.801678560921772E-2</v>
      </c>
      <c r="J43" s="62" t="s">
        <v>38</v>
      </c>
      <c r="K43" s="50">
        <v>-8.9552115787218001E-2</v>
      </c>
      <c r="L43" s="62" t="s">
        <v>38</v>
      </c>
      <c r="M43" s="63">
        <v>5.9091140236387984E-3</v>
      </c>
      <c r="N43" s="63">
        <v>6.284443096117448E-3</v>
      </c>
      <c r="P43" s="66"/>
    </row>
    <row r="44" spans="1:16" ht="16.350000000000001" customHeight="1" x14ac:dyDescent="0.45">
      <c r="A44" s="23" t="s">
        <v>42</v>
      </c>
      <c r="B44" s="24">
        <v>2547.7741935483873</v>
      </c>
      <c r="C44" s="24">
        <v>2663.4333333333334</v>
      </c>
      <c r="D44" s="24">
        <v>3008.7096774193546</v>
      </c>
      <c r="E44" s="24">
        <v>3099.8709677419356</v>
      </c>
      <c r="F44" s="24">
        <v>3093.3870967741937</v>
      </c>
      <c r="G44" s="20">
        <v>-4.342483002576103E-2</v>
      </c>
      <c r="H44" s="21" t="s">
        <v>38</v>
      </c>
      <c r="I44" s="20">
        <v>-4.342483002576103E-2</v>
      </c>
      <c r="J44" s="20" t="s">
        <v>38</v>
      </c>
      <c r="K44" s="20">
        <v>-0.17638041608008759</v>
      </c>
      <c r="L44" s="20" t="s">
        <v>38</v>
      </c>
      <c r="M44" s="22">
        <v>4.6435069569931448E-3</v>
      </c>
      <c r="N44" s="22">
        <v>5.6481409702086758E-3</v>
      </c>
      <c r="P44" s="66"/>
    </row>
    <row r="45" spans="1:16" ht="17.100000000000001" customHeight="1" x14ac:dyDescent="0.45">
      <c r="A45" s="58" t="s">
        <v>43</v>
      </c>
      <c r="B45" s="59">
        <v>4131.3870967741932</v>
      </c>
      <c r="C45" s="59">
        <v>4033.4</v>
      </c>
      <c r="D45" s="59">
        <v>3868</v>
      </c>
      <c r="E45" s="59">
        <v>3644.4516129032259</v>
      </c>
      <c r="F45" s="59">
        <v>3835.8387096774195</v>
      </c>
      <c r="G45" s="50">
        <v>2.4293919961866584E-2</v>
      </c>
      <c r="H45" s="57" t="s">
        <v>38</v>
      </c>
      <c r="I45" s="50">
        <v>2.4293919961866584E-2</v>
      </c>
      <c r="J45" s="50" t="s">
        <v>38</v>
      </c>
      <c r="K45" s="50">
        <v>7.7049221686807723E-2</v>
      </c>
      <c r="L45" s="50" t="s">
        <v>38</v>
      </c>
      <c r="M45" s="63">
        <v>6.8524890849844828E-3</v>
      </c>
      <c r="N45" s="63">
        <v>6.108172891141312E-3</v>
      </c>
      <c r="P45" s="66"/>
    </row>
    <row r="46" spans="1:16" ht="17.100000000000001" customHeight="1" x14ac:dyDescent="0.45">
      <c r="A46" s="23" t="s">
        <v>44</v>
      </c>
      <c r="B46" s="24">
        <v>3936.9354838709678</v>
      </c>
      <c r="C46" s="24">
        <v>3841.6333333333332</v>
      </c>
      <c r="D46" s="24">
        <v>3686.3870967741937</v>
      </c>
      <c r="E46" s="24">
        <v>3490.9677419354839</v>
      </c>
      <c r="F46" s="24">
        <v>3713.3548387096776</v>
      </c>
      <c r="G46" s="20">
        <v>2.480771647588309E-2</v>
      </c>
      <c r="H46" s="21" t="s">
        <v>38</v>
      </c>
      <c r="I46" s="20">
        <v>2.480771647588309E-2</v>
      </c>
      <c r="J46" s="20" t="s">
        <v>38</v>
      </c>
      <c r="K46" s="20">
        <v>6.0209878902653058E-2</v>
      </c>
      <c r="L46" s="20" t="s">
        <v>38</v>
      </c>
      <c r="M46" s="42">
        <v>6.5299944386649697E-3</v>
      </c>
      <c r="N46" s="42">
        <v>5.8508607679354681E-3</v>
      </c>
      <c r="P46" s="66"/>
    </row>
    <row r="47" spans="1:16" ht="17.100000000000001" customHeight="1" x14ac:dyDescent="0.45">
      <c r="A47" s="61" t="s">
        <v>4</v>
      </c>
      <c r="B47" s="49">
        <v>2741.1935483870966</v>
      </c>
      <c r="C47" s="49">
        <v>2665</v>
      </c>
      <c r="D47" s="49">
        <v>2529.516129032258</v>
      </c>
      <c r="E47" s="49">
        <v>2273.3225806451615</v>
      </c>
      <c r="F47" s="49">
        <v>2527.1935483870966</v>
      </c>
      <c r="G47" s="50">
        <v>2.8590449676208829E-2</v>
      </c>
      <c r="H47" s="57" t="s">
        <v>38</v>
      </c>
      <c r="I47" s="50">
        <v>2.8590449676208829E-2</v>
      </c>
      <c r="J47" s="50" t="s">
        <v>38</v>
      </c>
      <c r="K47" s="50">
        <v>8.4678911964055414E-2</v>
      </c>
      <c r="L47" s="50" t="s">
        <v>38</v>
      </c>
      <c r="M47" s="63">
        <v>4.5458236733709207E-3</v>
      </c>
      <c r="N47" s="63">
        <v>3.8106685900836435E-3</v>
      </c>
      <c r="P47" s="66"/>
    </row>
    <row r="48" spans="1:16" ht="17.100000000000001" customHeight="1" x14ac:dyDescent="0.45">
      <c r="A48" s="18" t="s">
        <v>8</v>
      </c>
      <c r="B48" s="24">
        <v>204.90322580645162</v>
      </c>
      <c r="C48" s="24">
        <v>185.8</v>
      </c>
      <c r="D48" s="24">
        <v>207.58064516129033</v>
      </c>
      <c r="E48" s="24">
        <v>178.87096774193549</v>
      </c>
      <c r="F48" s="24">
        <v>204.74193548387098</v>
      </c>
      <c r="G48" s="20">
        <v>0.10281607000243054</v>
      </c>
      <c r="H48" s="21" t="s">
        <v>38</v>
      </c>
      <c r="I48" s="20">
        <v>0.10281607000243054</v>
      </c>
      <c r="J48" s="20" t="s">
        <v>38</v>
      </c>
      <c r="K48" s="20">
        <v>7.877737513786176E-4</v>
      </c>
      <c r="L48" s="20" t="s">
        <v>38</v>
      </c>
      <c r="M48" s="42">
        <v>3.4117646593659367E-4</v>
      </c>
      <c r="N48" s="42">
        <v>2.9935133983799011E-4</v>
      </c>
      <c r="P48" s="66"/>
    </row>
    <row r="49" spans="1:18" ht="17.100000000000001" customHeight="1" x14ac:dyDescent="0.45">
      <c r="A49" s="61" t="s">
        <v>1</v>
      </c>
      <c r="B49" s="49">
        <v>990.83870967741962</v>
      </c>
      <c r="C49" s="49">
        <v>990.83333333333326</v>
      </c>
      <c r="D49" s="49">
        <v>949.29032258064524</v>
      </c>
      <c r="E49" s="49">
        <v>1038.7741935483868</v>
      </c>
      <c r="F49" s="49">
        <v>981.41935483870998</v>
      </c>
      <c r="G49" s="50">
        <v>5.4260831821029143E-6</v>
      </c>
      <c r="H49" s="57" t="s">
        <v>38</v>
      </c>
      <c r="I49" s="50">
        <v>5.4260831821029143E-6</v>
      </c>
      <c r="J49" s="50" t="s">
        <v>38</v>
      </c>
      <c r="K49" s="50">
        <v>9.5976860373387929E-3</v>
      </c>
      <c r="L49" s="50" t="s">
        <v>38</v>
      </c>
      <c r="M49" s="63">
        <v>1.642994299357456E-3</v>
      </c>
      <c r="N49" s="63">
        <v>1.7408408380138348E-3</v>
      </c>
      <c r="P49" s="66"/>
    </row>
    <row r="50" spans="1:18" ht="16.350000000000001" customHeight="1" x14ac:dyDescent="0.45">
      <c r="A50" s="23" t="s">
        <v>45</v>
      </c>
      <c r="B50" s="24">
        <v>194.45161290322579</v>
      </c>
      <c r="C50" s="24">
        <v>191.76666666666668</v>
      </c>
      <c r="D50" s="24">
        <v>181.61290322580646</v>
      </c>
      <c r="E50" s="24">
        <v>153.48387096774192</v>
      </c>
      <c r="F50" s="24">
        <v>122.48387096774194</v>
      </c>
      <c r="G50" s="20">
        <v>1.4001110220193569E-2</v>
      </c>
      <c r="H50" s="21" t="s">
        <v>38</v>
      </c>
      <c r="I50" s="20">
        <v>1.4001110220193569E-2</v>
      </c>
      <c r="J50" s="20" t="s">
        <v>38</v>
      </c>
      <c r="K50" s="20">
        <v>0.58756913352646811</v>
      </c>
      <c r="L50" s="20" t="s">
        <v>38</v>
      </c>
      <c r="M50" s="42">
        <v>3.2249464631951336E-4</v>
      </c>
      <c r="N50" s="42">
        <v>2.5731212320584396E-4</v>
      </c>
      <c r="P50" s="66"/>
    </row>
    <row r="51" spans="1:18" x14ac:dyDescent="0.45">
      <c r="A51" s="2" t="s">
        <v>75</v>
      </c>
      <c r="J51" s="2"/>
      <c r="K51" s="2"/>
      <c r="L51" s="2"/>
      <c r="M51" s="2"/>
    </row>
    <row r="52" spans="1:18" x14ac:dyDescent="0.45">
      <c r="A52" s="2" t="s">
        <v>81</v>
      </c>
      <c r="G52" s="10"/>
      <c r="J52" s="2"/>
      <c r="K52" s="2"/>
      <c r="L52" s="2"/>
      <c r="M52" s="2"/>
    </row>
    <row r="53" spans="1:18" x14ac:dyDescent="0.45">
      <c r="A53" s="2" t="s">
        <v>82</v>
      </c>
      <c r="G53" s="10"/>
      <c r="J53" s="2"/>
      <c r="K53" s="2"/>
      <c r="L53" s="2"/>
      <c r="M53" s="2"/>
    </row>
    <row r="54" spans="1:18" x14ac:dyDescent="0.45">
      <c r="A54" s="2" t="s">
        <v>83</v>
      </c>
      <c r="J54" s="2"/>
      <c r="K54" s="2"/>
      <c r="L54" s="2"/>
      <c r="M54" s="2"/>
    </row>
    <row r="55" spans="1:18" x14ac:dyDescent="0.45">
      <c r="A55" s="2" t="s">
        <v>46</v>
      </c>
      <c r="J55" s="2"/>
      <c r="K55" s="2"/>
      <c r="L55" s="2"/>
      <c r="M55" s="2"/>
    </row>
    <row r="56" spans="1:18" x14ac:dyDescent="0.45">
      <c r="J56" s="2"/>
      <c r="K56" s="2"/>
      <c r="L56" s="2"/>
      <c r="M56" s="2"/>
    </row>
    <row r="57" spans="1:18" ht="17.100000000000001" customHeight="1" x14ac:dyDescent="0.45">
      <c r="A57" s="47" t="s">
        <v>9</v>
      </c>
      <c r="J57" s="2"/>
      <c r="K57" s="2"/>
      <c r="L57" s="2"/>
      <c r="M57" s="2"/>
    </row>
    <row r="58" spans="1:18" s="65" customFormat="1" ht="8.1" customHeight="1" x14ac:dyDescent="0.45">
      <c r="A58" s="4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52"/>
      <c r="Q58" s="53"/>
      <c r="R58" s="53"/>
    </row>
    <row r="59" spans="1:18" s="65" customFormat="1" ht="23.1" customHeight="1" x14ac:dyDescent="0.45">
      <c r="A59" s="120" t="s">
        <v>47</v>
      </c>
      <c r="B59" s="121" t="s">
        <v>11</v>
      </c>
      <c r="C59" s="121"/>
      <c r="D59" s="121"/>
      <c r="E59" s="121"/>
      <c r="F59" s="122"/>
      <c r="G59" s="123" t="s">
        <v>94</v>
      </c>
      <c r="H59" s="123"/>
      <c r="I59" s="123"/>
      <c r="J59" s="123"/>
      <c r="K59" s="123"/>
      <c r="L59" s="124"/>
      <c r="M59" s="121" t="s">
        <v>48</v>
      </c>
      <c r="N59" s="121"/>
      <c r="O59" s="52"/>
      <c r="Q59" s="53"/>
      <c r="R59" s="53"/>
    </row>
    <row r="60" spans="1:18" s="65" customFormat="1" ht="23.1" customHeight="1" x14ac:dyDescent="0.45">
      <c r="A60" s="120"/>
      <c r="B60" s="113">
        <v>45077</v>
      </c>
      <c r="C60" s="115">
        <v>45046</v>
      </c>
      <c r="D60" s="115">
        <v>45016</v>
      </c>
      <c r="E60" s="115">
        <v>44926</v>
      </c>
      <c r="F60" s="125">
        <v>44712</v>
      </c>
      <c r="G60" s="127" t="s">
        <v>49</v>
      </c>
      <c r="H60" s="128"/>
      <c r="I60" s="131" t="s">
        <v>96</v>
      </c>
      <c r="J60" s="132"/>
      <c r="K60" s="133" t="s">
        <v>50</v>
      </c>
      <c r="L60" s="132"/>
      <c r="M60" s="113">
        <v>45077</v>
      </c>
      <c r="N60" s="115">
        <v>44926</v>
      </c>
      <c r="O60" s="52"/>
      <c r="Q60" s="53"/>
      <c r="R60" s="53"/>
    </row>
    <row r="61" spans="1:18" ht="23.1" customHeight="1" x14ac:dyDescent="0.45">
      <c r="A61" s="120"/>
      <c r="B61" s="114"/>
      <c r="C61" s="116"/>
      <c r="D61" s="116"/>
      <c r="E61" s="116"/>
      <c r="F61" s="126"/>
      <c r="G61" s="40" t="s">
        <v>14</v>
      </c>
      <c r="H61" s="41" t="s">
        <v>15</v>
      </c>
      <c r="I61" s="40" t="s">
        <v>14</v>
      </c>
      <c r="J61" s="41" t="s">
        <v>15</v>
      </c>
      <c r="K61" s="40" t="s">
        <v>16</v>
      </c>
      <c r="L61" s="41" t="s">
        <v>17</v>
      </c>
      <c r="M61" s="114"/>
      <c r="N61" s="116"/>
    </row>
    <row r="62" spans="1:18" ht="17.100000000000001" customHeight="1" x14ac:dyDescent="0.45">
      <c r="A62" s="38" t="s">
        <v>51</v>
      </c>
      <c r="B62" s="19">
        <v>5392794.1555503551</v>
      </c>
      <c r="C62" s="19">
        <v>5245350.7671958487</v>
      </c>
      <c r="D62" s="19">
        <v>5161255.3702418786</v>
      </c>
      <c r="E62" s="19">
        <v>4781929.0394503428</v>
      </c>
      <c r="F62" s="19">
        <v>3696381.9300385211</v>
      </c>
      <c r="G62" s="20">
        <v>2.8109347667768958E-2</v>
      </c>
      <c r="H62" s="20">
        <v>-4.2074964842383489E-2</v>
      </c>
      <c r="I62" s="20">
        <v>2.8109347667768958E-2</v>
      </c>
      <c r="J62" s="20">
        <v>-0.27348550829171192</v>
      </c>
      <c r="K62" s="20">
        <v>0.45893856685262913</v>
      </c>
      <c r="L62" s="20">
        <v>-0.30717756314637867</v>
      </c>
      <c r="M62" s="22">
        <v>3.9773789725679784E-2</v>
      </c>
      <c r="N62" s="22">
        <v>4.5743433668183217E-2</v>
      </c>
    </row>
    <row r="63" spans="1:18" ht="17.100000000000001" customHeight="1" x14ac:dyDescent="0.45">
      <c r="A63" s="9" t="s">
        <v>52</v>
      </c>
      <c r="B63" s="10">
        <v>4300300.1722404789</v>
      </c>
      <c r="C63" s="10">
        <v>4155789.9193332279</v>
      </c>
      <c r="D63" s="10">
        <v>4070844.4711254281</v>
      </c>
      <c r="E63" s="10">
        <v>3767916.6799379159</v>
      </c>
      <c r="F63" s="10">
        <v>2743184.8492932562</v>
      </c>
      <c r="G63" s="6">
        <v>3.477323341946903E-2</v>
      </c>
      <c r="H63" s="6">
        <v>-4.3058903738445342E-2</v>
      </c>
      <c r="I63" s="6">
        <v>3.477323341946903E-2</v>
      </c>
      <c r="J63" s="6">
        <v>-0.2742317523512241</v>
      </c>
      <c r="K63" s="6">
        <v>0.56763047643267361</v>
      </c>
      <c r="L63" s="6">
        <v>-0.25556182320197929</v>
      </c>
      <c r="M63" s="8">
        <v>3.1860352036320989E-2</v>
      </c>
      <c r="N63" s="8">
        <v>3.6278041900881408E-2</v>
      </c>
    </row>
    <row r="64" spans="1:18" ht="17.100000000000001" customHeight="1" x14ac:dyDescent="0.45">
      <c r="A64" s="23" t="s">
        <v>53</v>
      </c>
      <c r="B64" s="24">
        <v>3854548.81740177</v>
      </c>
      <c r="C64" s="24">
        <v>3726177.2859998941</v>
      </c>
      <c r="D64" s="24">
        <v>3660099.5356415571</v>
      </c>
      <c r="E64" s="24">
        <v>3361646.260583078</v>
      </c>
      <c r="F64" s="24">
        <v>2471599.075099709</v>
      </c>
      <c r="G64" s="20">
        <v>3.4451267760178039E-2</v>
      </c>
      <c r="H64" s="20">
        <v>-4.3492771973404953E-2</v>
      </c>
      <c r="I64" s="20">
        <v>3.4451267760178039E-2</v>
      </c>
      <c r="J64" s="20">
        <v>-0.27456080895651291</v>
      </c>
      <c r="K64" s="20">
        <v>0.55953643786109208</v>
      </c>
      <c r="L64" s="20">
        <v>-0.25940552961605268</v>
      </c>
      <c r="M64" s="22">
        <v>2.8662025238878498E-2</v>
      </c>
      <c r="N64" s="22">
        <v>3.2329244557546953E-2</v>
      </c>
    </row>
    <row r="65" spans="1:18" ht="17.100000000000001" customHeight="1" x14ac:dyDescent="0.45">
      <c r="A65" s="11" t="s">
        <v>54</v>
      </c>
      <c r="B65" s="10">
        <v>445724.19354838709</v>
      </c>
      <c r="C65" s="10">
        <v>429612.63333333336</v>
      </c>
      <c r="D65" s="10">
        <v>410744.93548387097</v>
      </c>
      <c r="E65" s="10">
        <v>406270.41935483873</v>
      </c>
      <c r="F65" s="10">
        <v>271585.77419354836</v>
      </c>
      <c r="G65" s="6">
        <v>3.7502528941119051E-2</v>
      </c>
      <c r="H65" s="6">
        <v>-3.9153123364392362E-2</v>
      </c>
      <c r="I65" s="6">
        <v>3.7502528941119051E-2</v>
      </c>
      <c r="J65" s="6">
        <v>-0.27126951006812894</v>
      </c>
      <c r="K65" s="6">
        <v>0.64119124012267736</v>
      </c>
      <c r="L65" s="6">
        <v>-0.22062920251839035</v>
      </c>
      <c r="M65" s="8">
        <v>3.1983267974424892E-3</v>
      </c>
      <c r="N65" s="8">
        <v>3.948797343334455E-3</v>
      </c>
    </row>
    <row r="66" spans="1:18" ht="17.100000000000001" customHeight="1" x14ac:dyDescent="0.45">
      <c r="A66" s="39" t="s">
        <v>55</v>
      </c>
      <c r="B66" s="24">
        <v>1092493.9833098752</v>
      </c>
      <c r="C66" s="24">
        <v>1089560.8478626213</v>
      </c>
      <c r="D66" s="24">
        <v>1090410.89911645</v>
      </c>
      <c r="E66" s="24">
        <v>1014012.3595124263</v>
      </c>
      <c r="F66" s="24">
        <v>953197.08074526349</v>
      </c>
      <c r="G66" s="20">
        <v>2.6920345504408694E-3</v>
      </c>
      <c r="H66" s="20">
        <v>-7.1391651827124147E-2</v>
      </c>
      <c r="I66" s="20">
        <v>2.6920345504408694E-3</v>
      </c>
      <c r="J66" s="20">
        <v>-0.29572002264469077</v>
      </c>
      <c r="K66" s="20">
        <v>0.14613651822737594</v>
      </c>
      <c r="L66" s="20">
        <v>-0.45572136238864236</v>
      </c>
      <c r="M66" s="22">
        <v>7.8392710861124523E-3</v>
      </c>
      <c r="N66" s="22">
        <v>9.8558229213674148E-3</v>
      </c>
    </row>
    <row r="67" spans="1:18" ht="17.100000000000001" customHeight="1" x14ac:dyDescent="0.45">
      <c r="A67" s="14" t="s">
        <v>56</v>
      </c>
      <c r="B67" s="7">
        <v>14007476.282914218</v>
      </c>
      <c r="C67" s="7">
        <v>12623436.161900915</v>
      </c>
      <c r="D67" s="7">
        <v>11808751.629207721</v>
      </c>
      <c r="E67" s="7">
        <v>9946598.9419484064</v>
      </c>
      <c r="F67" s="7">
        <v>5557121.2694169544</v>
      </c>
      <c r="G67" s="6">
        <v>0.10964052127031043</v>
      </c>
      <c r="H67" s="5">
        <v>2.7654968840461036E-2</v>
      </c>
      <c r="I67" s="6">
        <v>0.10964052127031043</v>
      </c>
      <c r="J67" s="6">
        <v>-0.22060056900404745</v>
      </c>
      <c r="K67" s="6">
        <v>1.5206353440589688</v>
      </c>
      <c r="L67" s="6">
        <v>0.19700223242278869</v>
      </c>
      <c r="M67" s="8">
        <v>0.10051167831732515</v>
      </c>
      <c r="N67" s="8">
        <v>9.6677241576070397E-2</v>
      </c>
    </row>
    <row r="68" spans="1:18" ht="17.100000000000001" customHeight="1" x14ac:dyDescent="0.45">
      <c r="A68" s="39" t="s">
        <v>2</v>
      </c>
      <c r="B68" s="24">
        <v>3289269.0258415737</v>
      </c>
      <c r="C68" s="24">
        <v>3029621.4481934509</v>
      </c>
      <c r="D68" s="24">
        <v>2878700.2943258174</v>
      </c>
      <c r="E68" s="24">
        <v>2004089.8763299186</v>
      </c>
      <c r="F68" s="24">
        <v>572008.78755618166</v>
      </c>
      <c r="G68" s="20">
        <v>8.5702977117140922E-2</v>
      </c>
      <c r="H68" s="21">
        <v>5.4860450139579964E-3</v>
      </c>
      <c r="I68" s="20">
        <v>8.5702977117140922E-2</v>
      </c>
      <c r="J68" s="20">
        <v>-0.23741403961438734</v>
      </c>
      <c r="K68" s="20">
        <v>4.7503819825818807</v>
      </c>
      <c r="L68" s="20">
        <v>1.7307480578885608</v>
      </c>
      <c r="M68" s="22">
        <v>2.3602392290165433E-2</v>
      </c>
      <c r="N68" s="22">
        <v>1.9479008075513254E-2</v>
      </c>
    </row>
    <row r="69" spans="1:18" ht="17.100000000000001" customHeight="1" x14ac:dyDescent="0.45">
      <c r="A69" s="9" t="s">
        <v>57</v>
      </c>
      <c r="B69" s="10">
        <v>10412634.837717805</v>
      </c>
      <c r="C69" s="10">
        <v>9190258.7137074638</v>
      </c>
      <c r="D69" s="10">
        <v>8307160.0445593232</v>
      </c>
      <c r="E69" s="10">
        <v>6831821.5255774539</v>
      </c>
      <c r="F69" s="10">
        <v>4281073.0914585153</v>
      </c>
      <c r="G69" s="6">
        <v>0.13300780338067542</v>
      </c>
      <c r="H69" s="5">
        <v>4.9295764313145307E-2</v>
      </c>
      <c r="I69" s="6">
        <v>0.13300780338067542</v>
      </c>
      <c r="J69" s="6">
        <v>-0.2041876442490187</v>
      </c>
      <c r="K69" s="6">
        <v>1.4322487879248831</v>
      </c>
      <c r="L69" s="6">
        <v>0.15502912224720289</v>
      </c>
      <c r="M69" s="8">
        <v>7.4716628613610947E-2</v>
      </c>
      <c r="N69" s="8">
        <v>6.6402763787666075E-2</v>
      </c>
    </row>
    <row r="70" spans="1:18" ht="17.100000000000001" customHeight="1" x14ac:dyDescent="0.45">
      <c r="A70" s="23" t="s">
        <v>86</v>
      </c>
      <c r="B70" s="24">
        <v>10329490.295245806</v>
      </c>
      <c r="C70" s="24">
        <v>9107114.1712354645</v>
      </c>
      <c r="D70" s="24">
        <v>8224015.502087323</v>
      </c>
      <c r="E70" s="24">
        <v>6820933.5742642926</v>
      </c>
      <c r="F70" s="24">
        <v>3904693.996111515</v>
      </c>
      <c r="G70" s="20">
        <v>0.13422211482438406</v>
      </c>
      <c r="H70" s="20">
        <v>5.0420356615721085E-2</v>
      </c>
      <c r="I70" s="20">
        <v>0.13422211482438406</v>
      </c>
      <c r="J70" s="20">
        <v>-0.20333472510075723</v>
      </c>
      <c r="K70" s="20">
        <v>1.6454032775762752</v>
      </c>
      <c r="L70" s="20">
        <v>0.25625217323909921</v>
      </c>
      <c r="M70" s="22">
        <v>7.4120018821954167E-2</v>
      </c>
      <c r="N70" s="22">
        <v>6.6296936951225363E-2</v>
      </c>
    </row>
    <row r="71" spans="1:18" ht="17.100000000000001" customHeight="1" x14ac:dyDescent="0.45">
      <c r="A71" s="11" t="s">
        <v>87</v>
      </c>
      <c r="B71" s="10">
        <v>83144.54247200003</v>
      </c>
      <c r="C71" s="10">
        <v>83144.542472000016</v>
      </c>
      <c r="D71" s="10">
        <v>83144.54247200003</v>
      </c>
      <c r="E71" s="10">
        <v>10887.951313161293</v>
      </c>
      <c r="F71" s="10">
        <v>376379.09534700011</v>
      </c>
      <c r="G71" s="6">
        <v>0</v>
      </c>
      <c r="H71" s="6">
        <v>-7.3884785980952272E-2</v>
      </c>
      <c r="I71" s="6">
        <v>2.2204460492503131E-16</v>
      </c>
      <c r="J71" s="6">
        <v>-0.29761087842781686</v>
      </c>
      <c r="K71" s="6">
        <v>-0.77909362262708692</v>
      </c>
      <c r="L71" s="6">
        <v>-0.89509572358610001</v>
      </c>
      <c r="M71" s="8">
        <v>5.9660979165678755E-4</v>
      </c>
      <c r="N71" s="8">
        <v>1.0582683644071746E-4</v>
      </c>
    </row>
    <row r="72" spans="1:18" ht="17.100000000000001" customHeight="1" x14ac:dyDescent="0.45">
      <c r="A72" s="39" t="s">
        <v>84</v>
      </c>
      <c r="B72" s="24">
        <v>305572.41935483873</v>
      </c>
      <c r="C72" s="24">
        <v>403556</v>
      </c>
      <c r="D72" s="24">
        <v>622891.29032258061</v>
      </c>
      <c r="E72" s="24">
        <v>1110687.5400410327</v>
      </c>
      <c r="F72" s="24">
        <v>704039.39040225768</v>
      </c>
      <c r="G72" s="20">
        <v>-0.2428004555629486</v>
      </c>
      <c r="H72" s="20">
        <v>-0.29874598184855483</v>
      </c>
      <c r="I72" s="20">
        <v>-0.2428004555629486</v>
      </c>
      <c r="J72" s="20">
        <v>-0.46815127712800231</v>
      </c>
      <c r="K72" s="20">
        <v>-0.5659725527853664</v>
      </c>
      <c r="L72" s="20">
        <v>-0.79388854303213863</v>
      </c>
      <c r="M72" s="22">
        <v>2.1926574135487631E-3</v>
      </c>
      <c r="N72" s="22">
        <v>1.0795469712891061E-2</v>
      </c>
    </row>
    <row r="73" spans="1:18" ht="17.100000000000001" customHeight="1" x14ac:dyDescent="0.45">
      <c r="A73" s="14" t="s">
        <v>58</v>
      </c>
      <c r="B73" s="7">
        <v>33525.096934941233</v>
      </c>
      <c r="C73" s="7">
        <v>37169.120553994158</v>
      </c>
      <c r="D73" s="7">
        <v>37952.347653627199</v>
      </c>
      <c r="E73" s="7">
        <v>40650.269090747715</v>
      </c>
      <c r="F73" s="7">
        <v>41619.835287119415</v>
      </c>
      <c r="G73" s="6">
        <v>-9.8039005624558473E-2</v>
      </c>
      <c r="H73" s="5" t="s">
        <v>38</v>
      </c>
      <c r="I73" s="6">
        <v>-9.8039005624558473E-2</v>
      </c>
      <c r="J73" s="6" t="s">
        <v>38</v>
      </c>
      <c r="K73" s="6">
        <v>-0.19449232070083078</v>
      </c>
      <c r="L73" s="6" t="s">
        <v>38</v>
      </c>
      <c r="M73" s="8">
        <v>5.5604373301955203E-2</v>
      </c>
      <c r="N73" s="8">
        <v>6.8136680333679062E-2</v>
      </c>
    </row>
    <row r="74" spans="1:18" x14ac:dyDescent="0.45">
      <c r="J74" s="2"/>
      <c r="K74" s="2"/>
    </row>
    <row r="75" spans="1:18" s="56" customFormat="1" ht="23.1" customHeight="1" x14ac:dyDescent="0.45">
      <c r="A75" s="117" t="s">
        <v>59</v>
      </c>
      <c r="B75" s="118" t="s">
        <v>12</v>
      </c>
      <c r="C75" s="119"/>
      <c r="D75" s="118" t="s">
        <v>60</v>
      </c>
      <c r="E75" s="119"/>
      <c r="F75" s="118" t="s">
        <v>97</v>
      </c>
      <c r="G75" s="119"/>
      <c r="H75" s="118" t="s">
        <v>13</v>
      </c>
      <c r="I75" s="118"/>
      <c r="J75" s="2"/>
      <c r="K75" s="2"/>
      <c r="L75" s="1"/>
      <c r="M75" s="1"/>
      <c r="N75" s="2"/>
      <c r="O75" s="52"/>
      <c r="P75" s="52"/>
      <c r="Q75" s="53"/>
      <c r="R75" s="53"/>
    </row>
    <row r="76" spans="1:18" s="56" customFormat="1" ht="23.1" customHeight="1" x14ac:dyDescent="0.45">
      <c r="A76" s="117"/>
      <c r="B76" s="36" t="s">
        <v>16</v>
      </c>
      <c r="C76" s="43" t="s">
        <v>61</v>
      </c>
      <c r="D76" s="36" t="s">
        <v>16</v>
      </c>
      <c r="E76" s="43" t="s">
        <v>61</v>
      </c>
      <c r="F76" s="36" t="s">
        <v>16</v>
      </c>
      <c r="G76" s="43" t="s">
        <v>61</v>
      </c>
      <c r="H76" s="36" t="s">
        <v>16</v>
      </c>
      <c r="I76" s="36" t="s">
        <v>61</v>
      </c>
      <c r="J76" s="2"/>
      <c r="K76" s="48"/>
      <c r="L76" s="1"/>
      <c r="M76" s="1"/>
      <c r="N76" s="2"/>
      <c r="O76" s="52"/>
      <c r="P76" s="52"/>
      <c r="Q76" s="53"/>
      <c r="R76" s="53"/>
    </row>
    <row r="77" spans="1:18" s="56" customFormat="1" ht="19.350000000000001" customHeight="1" x14ac:dyDescent="0.45">
      <c r="A77" s="38" t="s">
        <v>51</v>
      </c>
      <c r="B77" s="19">
        <v>147443.38835450634</v>
      </c>
      <c r="C77" s="37">
        <v>2.8109347667768958E-2</v>
      </c>
      <c r="D77" s="19">
        <v>150584.14051264804</v>
      </c>
      <c r="E77" s="22">
        <v>2.8725316246522858E-2</v>
      </c>
      <c r="F77" s="19">
        <v>610865.11610001232</v>
      </c>
      <c r="G77" s="22">
        <v>0.12774449621908812</v>
      </c>
      <c r="H77" s="19">
        <v>1696412.225511834</v>
      </c>
      <c r="I77" s="22">
        <v>0.45893856685262913</v>
      </c>
      <c r="J77" s="2"/>
      <c r="K77" s="2"/>
      <c r="L77" s="1"/>
      <c r="M77" s="1"/>
      <c r="N77" s="2"/>
      <c r="O77" s="52"/>
      <c r="P77" s="52"/>
      <c r="Q77" s="53"/>
      <c r="R77" s="53"/>
    </row>
    <row r="78" spans="1:18" s="56" customFormat="1" ht="19.350000000000001" customHeight="1" x14ac:dyDescent="0.45">
      <c r="A78" s="9" t="s">
        <v>62</v>
      </c>
      <c r="B78" s="10">
        <v>200841.19187508815</v>
      </c>
      <c r="C78" s="6">
        <v>3.8289372968370212E-2</v>
      </c>
      <c r="D78" s="10">
        <v>-214296.61504737195</v>
      </c>
      <c r="E78" s="6">
        <v>-4.0879059486866008E-2</v>
      </c>
      <c r="F78" s="10">
        <v>-67133.442847661558</v>
      </c>
      <c r="G78" s="6">
        <v>-1.4038987675019569E-2</v>
      </c>
      <c r="H78" s="10">
        <v>1029945.7618810481</v>
      </c>
      <c r="I78" s="6">
        <v>0.2786361857012743</v>
      </c>
      <c r="J78" s="2"/>
      <c r="K78" s="48"/>
      <c r="L78" s="1"/>
      <c r="M78" s="1"/>
      <c r="N78" s="2"/>
      <c r="O78" s="52"/>
      <c r="P78" s="52"/>
      <c r="Q78" s="53"/>
      <c r="R78" s="53"/>
    </row>
    <row r="79" spans="1:18" s="56" customFormat="1" ht="19.350000000000001" customHeight="1" x14ac:dyDescent="0.45">
      <c r="A79" s="39" t="s">
        <v>63</v>
      </c>
      <c r="B79" s="24">
        <v>-126761.29032258065</v>
      </c>
      <c r="C79" s="20">
        <v>-2.4166408682397278E-2</v>
      </c>
      <c r="D79" s="24">
        <v>-212332.71889400925</v>
      </c>
      <c r="E79" s="20">
        <v>-4.0504428148608072E-2</v>
      </c>
      <c r="F79" s="24">
        <v>-386466.26059290324</v>
      </c>
      <c r="G79" s="20">
        <v>-8.0818066810402794E-2</v>
      </c>
      <c r="H79" s="24">
        <v>-458236.32538567745</v>
      </c>
      <c r="I79" s="20">
        <v>-0.12396887931461727</v>
      </c>
      <c r="J79" s="2"/>
      <c r="K79" s="2"/>
      <c r="L79" s="1"/>
      <c r="M79" s="1"/>
      <c r="N79" s="2"/>
      <c r="O79" s="52"/>
      <c r="P79" s="52"/>
      <c r="Q79" s="53"/>
      <c r="R79" s="53"/>
    </row>
    <row r="80" spans="1:18" s="56" customFormat="1" ht="19.350000000000001" customHeight="1" x14ac:dyDescent="0.45">
      <c r="A80" s="9" t="s">
        <v>64</v>
      </c>
      <c r="B80" s="10">
        <v>406021.50537634408</v>
      </c>
      <c r="C80" s="6">
        <v>7.7405977864356101E-2</v>
      </c>
      <c r="D80" s="10">
        <v>569354.83870967745</v>
      </c>
      <c r="E80" s="6">
        <v>0.10860969649755248</v>
      </c>
      <c r="F80" s="10">
        <v>569354.83870967745</v>
      </c>
      <c r="G80" s="6">
        <v>0.1190638409755912</v>
      </c>
      <c r="H80" s="10">
        <v>869705.8322516128</v>
      </c>
      <c r="I80" s="6">
        <v>0.2352857060532566</v>
      </c>
      <c r="J80" s="2"/>
      <c r="K80" s="2"/>
      <c r="L80" s="1"/>
      <c r="M80" s="1"/>
      <c r="N80" s="2"/>
      <c r="O80" s="52"/>
      <c r="P80" s="52"/>
      <c r="Q80" s="53"/>
      <c r="R80" s="53"/>
    </row>
    <row r="81" spans="1:18" s="56" customFormat="1" ht="19.350000000000001" customHeight="1" x14ac:dyDescent="0.45">
      <c r="A81" s="39" t="s">
        <v>65</v>
      </c>
      <c r="B81" s="24">
        <v>-22214.332314637097</v>
      </c>
      <c r="C81" s="20">
        <v>-4.2350518202832954E-3</v>
      </c>
      <c r="D81" s="24">
        <v>86201.66305122526</v>
      </c>
      <c r="E81" s="20">
        <v>1.6443763756878959E-2</v>
      </c>
      <c r="F81" s="24">
        <v>7569.7752244798539</v>
      </c>
      <c r="G81" s="20">
        <v>1.5829961427762959E-3</v>
      </c>
      <c r="H81" s="24">
        <v>-128458.46426790084</v>
      </c>
      <c r="I81" s="20">
        <v>-3.4752486809868734E-2</v>
      </c>
      <c r="J81" s="2"/>
      <c r="K81" s="2"/>
      <c r="L81" s="1"/>
      <c r="M81" s="1"/>
      <c r="N81" s="2"/>
      <c r="O81" s="52"/>
      <c r="P81" s="52"/>
      <c r="Q81" s="53"/>
      <c r="R81" s="53"/>
    </row>
    <row r="82" spans="1:18" s="56" customFormat="1" ht="19.350000000000001" customHeight="1" x14ac:dyDescent="0.45">
      <c r="A82" s="9" t="s">
        <v>85</v>
      </c>
      <c r="B82" s="10">
        <v>-414577.14465233416</v>
      </c>
      <c r="C82" s="6">
        <v>-7.9037067882109846E-2</v>
      </c>
      <c r="D82" s="10">
        <v>-460228.44223892927</v>
      </c>
      <c r="E82" s="6">
        <v>-8.7792828009317592E-2</v>
      </c>
      <c r="F82" s="10">
        <v>-203782.23501808799</v>
      </c>
      <c r="G82" s="6">
        <v>-4.2615068801086092E-2</v>
      </c>
      <c r="H82" s="10">
        <v>-1902496.3089658585</v>
      </c>
      <c r="I82" s="6">
        <v>-0.51469148615441696</v>
      </c>
      <c r="J82" s="2"/>
      <c r="K82" s="2"/>
      <c r="L82" s="1"/>
      <c r="M82" s="1"/>
      <c r="N82" s="2"/>
      <c r="O82" s="52"/>
      <c r="P82" s="52"/>
      <c r="Q82" s="53"/>
      <c r="R82" s="53"/>
    </row>
    <row r="83" spans="1:18" s="56" customFormat="1" ht="19.350000000000001" customHeight="1" x14ac:dyDescent="0.45">
      <c r="A83" s="39" t="s">
        <v>66</v>
      </c>
      <c r="B83" s="24">
        <v>104133.45839262617</v>
      </c>
      <c r="C83" s="20">
        <v>1.9852525219833096E-2</v>
      </c>
      <c r="D83" s="24">
        <v>381885.41493205586</v>
      </c>
      <c r="E83" s="20">
        <v>7.2848171636883105E-2</v>
      </c>
      <c r="F83" s="24">
        <v>691322.44062450796</v>
      </c>
      <c r="G83" s="20">
        <v>0.14456978238722912</v>
      </c>
      <c r="H83" s="24">
        <v>2285951.7299986109</v>
      </c>
      <c r="I83" s="20">
        <v>0.61842952737700141</v>
      </c>
      <c r="J83" s="2"/>
      <c r="K83" s="2"/>
      <c r="L83" s="1"/>
      <c r="M83" s="1"/>
      <c r="N83" s="2"/>
      <c r="O83" s="52"/>
      <c r="P83" s="52"/>
      <c r="Q83" s="53"/>
      <c r="R83" s="53"/>
    </row>
    <row r="84" spans="1:18" s="56" customFormat="1" ht="19.350000000000001" customHeight="1" x14ac:dyDescent="0.45">
      <c r="A84" s="14" t="s">
        <v>67</v>
      </c>
      <c r="B84" s="7">
        <v>-3644.0236190529249</v>
      </c>
      <c r="C84" s="8">
        <v>-9.8039005624558473E-2</v>
      </c>
      <c r="D84" s="7">
        <v>-6317.774419996771</v>
      </c>
      <c r="E84" s="8">
        <v>-0.1585672469163989</v>
      </c>
      <c r="F84" s="7">
        <v>-7125.1721558064819</v>
      </c>
      <c r="G84" s="8">
        <v>-0.17527982754309046</v>
      </c>
      <c r="H84" s="7">
        <v>-8094.7383521781812</v>
      </c>
      <c r="I84" s="8">
        <v>-0.19449232070083078</v>
      </c>
      <c r="J84" s="2"/>
      <c r="K84" s="2"/>
      <c r="L84" s="1"/>
      <c r="M84" s="1"/>
      <c r="N84" s="2"/>
      <c r="O84" s="52"/>
      <c r="P84" s="52"/>
      <c r="Q84" s="53"/>
      <c r="R84" s="53"/>
    </row>
    <row r="85" spans="1:18" s="56" customFormat="1" ht="19.350000000000001" customHeight="1" x14ac:dyDescent="0.45">
      <c r="A85" s="39" t="s">
        <v>68</v>
      </c>
      <c r="B85" s="24">
        <v>203.11866646980914</v>
      </c>
      <c r="C85" s="20">
        <v>5.4647154262029542E-3</v>
      </c>
      <c r="D85" s="24">
        <v>-2148.7135753793214</v>
      </c>
      <c r="E85" s="20">
        <v>-5.3929686850067257E-2</v>
      </c>
      <c r="F85" s="24">
        <v>-1659.0262613135073</v>
      </c>
      <c r="G85" s="20">
        <v>-4.0812183988496967E-2</v>
      </c>
      <c r="H85" s="24">
        <v>2121.6001322921843</v>
      </c>
      <c r="I85" s="20">
        <v>5.0975697468672622E-2</v>
      </c>
      <c r="J85" s="2"/>
      <c r="K85" s="2"/>
      <c r="L85" s="1"/>
      <c r="M85" s="1"/>
      <c r="N85" s="2"/>
      <c r="O85" s="52"/>
      <c r="P85" s="52"/>
      <c r="Q85" s="53"/>
      <c r="R85" s="53"/>
    </row>
    <row r="86" spans="1:18" s="56" customFormat="1" ht="19.350000000000001" customHeight="1" x14ac:dyDescent="0.45">
      <c r="A86" s="9" t="s">
        <v>92</v>
      </c>
      <c r="B86" s="10">
        <v>-2183.0074955935565</v>
      </c>
      <c r="C86" s="6">
        <v>-5.8731749986454092E-2</v>
      </c>
      <c r="D86" s="10">
        <v>-1590.5217350103353</v>
      </c>
      <c r="E86" s="6">
        <v>-3.9919857202089203E-2</v>
      </c>
      <c r="F86" s="10">
        <v>-2596.0850696519797</v>
      </c>
      <c r="G86" s="6">
        <v>-6.3863908596926505E-2</v>
      </c>
      <c r="H86" s="10">
        <v>-4660.0412375084543</v>
      </c>
      <c r="I86" s="6">
        <v>-0.11196683517271519</v>
      </c>
      <c r="J86" s="2"/>
      <c r="K86" s="2"/>
      <c r="L86" s="1"/>
      <c r="M86" s="1"/>
      <c r="N86" s="2"/>
      <c r="O86" s="52"/>
      <c r="P86" s="52"/>
      <c r="Q86" s="53"/>
      <c r="R86" s="53"/>
    </row>
    <row r="87" spans="1:18" s="56" customFormat="1" ht="19.350000000000001" customHeight="1" x14ac:dyDescent="0.45">
      <c r="A87" s="39" t="s">
        <v>69</v>
      </c>
      <c r="B87" s="24">
        <v>-149.92389635500246</v>
      </c>
      <c r="C87" s="20">
        <v>-4.0335604964667846E-3</v>
      </c>
      <c r="D87" s="24">
        <v>95.138981906808112</v>
      </c>
      <c r="E87" s="20">
        <v>2.3878545564466926E-3</v>
      </c>
      <c r="F87" s="24">
        <v>-2059.8532739000666</v>
      </c>
      <c r="G87" s="20">
        <v>-5.0672561829828162E-2</v>
      </c>
      <c r="H87" s="24">
        <v>-3283.2872420285394</v>
      </c>
      <c r="I87" s="20">
        <v>-7.8887559726711798E-2</v>
      </c>
      <c r="J87" s="2"/>
      <c r="K87" s="2"/>
      <c r="L87" s="1"/>
      <c r="M87" s="1"/>
      <c r="N87" s="2"/>
      <c r="O87" s="52"/>
      <c r="P87" s="52"/>
      <c r="Q87" s="53"/>
      <c r="R87" s="53"/>
    </row>
    <row r="88" spans="1:18" s="56" customFormat="1" ht="19.350000000000001" customHeight="1" x14ac:dyDescent="0.45">
      <c r="A88" s="9" t="s">
        <v>70</v>
      </c>
      <c r="B88" s="10">
        <v>-606.0451909356301</v>
      </c>
      <c r="C88" s="6">
        <v>-1.6305072111008158E-2</v>
      </c>
      <c r="D88" s="10">
        <v>-1888.8967998104822</v>
      </c>
      <c r="E88" s="6">
        <v>-4.7408651424325078E-2</v>
      </c>
      <c r="F88" s="10">
        <v>-619.63428218025467</v>
      </c>
      <c r="G88" s="6">
        <v>-1.5243054868763159E-2</v>
      </c>
      <c r="H88" s="10">
        <v>-862.72760070501465</v>
      </c>
      <c r="I88" s="6">
        <v>-2.072876057181354E-2</v>
      </c>
      <c r="J88" s="2"/>
      <c r="K88" s="2"/>
      <c r="L88" s="1"/>
      <c r="M88" s="1"/>
      <c r="N88" s="2"/>
      <c r="O88" s="52"/>
      <c r="P88" s="52"/>
      <c r="Q88" s="53"/>
      <c r="R88" s="53"/>
    </row>
    <row r="89" spans="1:18" s="56" customFormat="1" x14ac:dyDescent="0.45">
      <c r="A89" s="39" t="s">
        <v>71</v>
      </c>
      <c r="B89" s="24">
        <v>-908.16570263854464</v>
      </c>
      <c r="C89" s="20">
        <v>-2.4433338456832394E-2</v>
      </c>
      <c r="D89" s="24">
        <v>-784.78129170344073</v>
      </c>
      <c r="E89" s="20">
        <v>-1.9696905996364075E-2</v>
      </c>
      <c r="F89" s="24">
        <v>-190.57326876067418</v>
      </c>
      <c r="G89" s="20">
        <v>-4.6881182590756808E-3</v>
      </c>
      <c r="H89" s="24">
        <v>-1410.2824042283573</v>
      </c>
      <c r="I89" s="20">
        <v>-3.388486269826288E-2</v>
      </c>
      <c r="J89" s="2"/>
      <c r="K89" s="2"/>
      <c r="L89" s="1"/>
      <c r="M89" s="1"/>
      <c r="N89" s="2"/>
      <c r="O89" s="52"/>
      <c r="P89" s="52"/>
      <c r="Q89" s="53"/>
      <c r="R89" s="53"/>
    </row>
    <row r="90" spans="1:18" s="56" customFormat="1" x14ac:dyDescent="0.45">
      <c r="A90" s="2" t="s">
        <v>72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2"/>
      <c r="O90" s="52"/>
      <c r="P90" s="52"/>
      <c r="Q90" s="53"/>
      <c r="R90" s="53"/>
    </row>
    <row r="91" spans="1:18" x14ac:dyDescent="0.45">
      <c r="A91" s="2" t="s">
        <v>93</v>
      </c>
    </row>
  </sheetData>
  <mergeCells count="35">
    <mergeCell ref="M4:M5"/>
    <mergeCell ref="N4:N5"/>
    <mergeCell ref="A6:N6"/>
    <mergeCell ref="A39:N39"/>
    <mergeCell ref="A3:A5"/>
    <mergeCell ref="B3:F3"/>
    <mergeCell ref="G3:L3"/>
    <mergeCell ref="M3:N3"/>
    <mergeCell ref="B4:B5"/>
    <mergeCell ref="C4:C5"/>
    <mergeCell ref="D4:D5"/>
    <mergeCell ref="E4:E5"/>
    <mergeCell ref="F4:F5"/>
    <mergeCell ref="G4:H4"/>
    <mergeCell ref="G60:H60"/>
    <mergeCell ref="I4:J4"/>
    <mergeCell ref="K4:L4"/>
    <mergeCell ref="I60:J60"/>
    <mergeCell ref="K60:L60"/>
    <mergeCell ref="M60:M61"/>
    <mergeCell ref="N60:N61"/>
    <mergeCell ref="A75:A76"/>
    <mergeCell ref="B75:C75"/>
    <mergeCell ref="D75:E75"/>
    <mergeCell ref="F75:G75"/>
    <mergeCell ref="H75:I75"/>
    <mergeCell ref="A59:A61"/>
    <mergeCell ref="B59:F59"/>
    <mergeCell ref="G59:L59"/>
    <mergeCell ref="M59:N59"/>
    <mergeCell ref="B60:B61"/>
    <mergeCell ref="C60:C61"/>
    <mergeCell ref="D60:D61"/>
    <mergeCell ref="E60:E61"/>
    <mergeCell ref="F60:F61"/>
  </mergeCells>
  <printOptions horizontalCentered="1" verticalCentered="1"/>
  <pageMargins left="0.75" right="0.75" top="1" bottom="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54AAE-9E78-4FA9-AFC0-3FCE576787AA}">
  <sheetPr>
    <tabColor theme="3"/>
    <pageSetUpPr fitToPage="1"/>
  </sheetPr>
  <dimension ref="A1:J46"/>
  <sheetViews>
    <sheetView showGridLines="0" topLeftCell="A32" zoomScaleNormal="100" zoomScaleSheetLayoutView="85" workbookViewId="0">
      <selection activeCell="A7" sqref="A7"/>
    </sheetView>
  </sheetViews>
  <sheetFormatPr baseColWidth="10" defaultColWidth="11.44140625" defaultRowHeight="15" customHeight="1" x14ac:dyDescent="0.45"/>
  <cols>
    <col min="1" max="1" width="65.44140625" style="2" customWidth="1"/>
    <col min="2" max="3" width="15.6640625" style="2" customWidth="1"/>
    <col min="4" max="7" width="15.5546875" style="2" customWidth="1"/>
    <col min="8" max="8" width="11.44140625" style="1"/>
    <col min="9" max="9" width="40.5546875" style="2" customWidth="1"/>
    <col min="10" max="10" width="11.44140625" style="2"/>
  </cols>
  <sheetData>
    <row r="1" spans="1:10" ht="15" customHeight="1" x14ac:dyDescent="0.45">
      <c r="A1" s="112" t="s">
        <v>154</v>
      </c>
      <c r="B1" s="111"/>
      <c r="C1" s="111"/>
      <c r="D1" s="111"/>
      <c r="E1" s="111"/>
      <c r="F1" s="111"/>
      <c r="G1" s="111"/>
    </row>
    <row r="2" spans="1:10" ht="7.2" customHeight="1" x14ac:dyDescent="0.45">
      <c r="A2" s="111"/>
      <c r="B2" s="111"/>
      <c r="C2" s="111"/>
      <c r="D2" s="111"/>
      <c r="E2" s="111"/>
      <c r="F2" s="111"/>
      <c r="G2" s="111"/>
    </row>
    <row r="3" spans="1:10" ht="22.95" customHeight="1" x14ac:dyDescent="0.45">
      <c r="A3" s="110" t="s">
        <v>153</v>
      </c>
      <c r="B3" s="99">
        <v>45077</v>
      </c>
      <c r="C3" s="99" t="s">
        <v>124</v>
      </c>
      <c r="D3" s="99">
        <v>45046</v>
      </c>
      <c r="E3" s="99">
        <v>45016</v>
      </c>
      <c r="F3" s="99">
        <v>44926</v>
      </c>
      <c r="G3" s="99">
        <v>44712</v>
      </c>
      <c r="H3" s="100"/>
      <c r="I3" s="100"/>
      <c r="J3" s="100"/>
    </row>
    <row r="4" spans="1:10" ht="16.95" customHeight="1" x14ac:dyDescent="0.45">
      <c r="A4" s="109" t="s">
        <v>152</v>
      </c>
      <c r="B4" s="1"/>
      <c r="C4" s="1"/>
      <c r="D4" s="1"/>
      <c r="E4" s="1"/>
      <c r="F4" s="1"/>
      <c r="G4" s="1"/>
      <c r="H4" s="100"/>
      <c r="I4" s="100"/>
      <c r="J4" s="100"/>
    </row>
    <row r="5" spans="1:10" ht="16.95" customHeight="1" x14ac:dyDescent="0.45">
      <c r="A5" s="39" t="s">
        <v>151</v>
      </c>
      <c r="B5" s="95">
        <v>88.290322580645167</v>
      </c>
      <c r="C5" s="95">
        <v>141.5332869247253</v>
      </c>
      <c r="D5" s="95">
        <v>74.433333333333337</v>
      </c>
      <c r="E5" s="95">
        <v>72</v>
      </c>
      <c r="F5" s="95">
        <v>70</v>
      </c>
      <c r="G5" s="95">
        <v>36.91935483870968</v>
      </c>
      <c r="H5" s="100"/>
      <c r="I5" s="100"/>
      <c r="J5" s="100"/>
    </row>
    <row r="6" spans="1:10" ht="16.95" customHeight="1" x14ac:dyDescent="0.45">
      <c r="A6" s="9" t="s">
        <v>150</v>
      </c>
      <c r="B6" s="107">
        <v>75.04677419354833</v>
      </c>
      <c r="C6" s="107">
        <v>110.66909408541564</v>
      </c>
      <c r="D6" s="107">
        <v>63.268333333333345</v>
      </c>
      <c r="E6" s="107">
        <v>61.200000000000031</v>
      </c>
      <c r="F6" s="107">
        <v>52.5</v>
      </c>
      <c r="G6" s="107" t="s">
        <v>88</v>
      </c>
      <c r="H6" s="100"/>
      <c r="I6" s="100"/>
      <c r="J6" s="100"/>
    </row>
    <row r="7" spans="1:10" ht="16.95" customHeight="1" x14ac:dyDescent="0.45">
      <c r="A7" s="39" t="s">
        <v>149</v>
      </c>
      <c r="B7" s="95">
        <v>113.29032258064517</v>
      </c>
      <c r="C7" s="95">
        <v>209.92144549004718</v>
      </c>
      <c r="D7" s="95">
        <v>99.433333333333337</v>
      </c>
      <c r="E7" s="95">
        <v>97</v>
      </c>
      <c r="F7" s="95">
        <v>95</v>
      </c>
      <c r="G7" s="95">
        <v>51.838709677419352</v>
      </c>
      <c r="H7" s="100"/>
      <c r="I7" s="100"/>
      <c r="J7" s="100"/>
    </row>
    <row r="8" spans="1:10" s="53" customFormat="1" ht="16.8" x14ac:dyDescent="0.45">
      <c r="A8" s="108" t="s">
        <v>148</v>
      </c>
      <c r="B8" s="107">
        <v>94.290322580645167</v>
      </c>
      <c r="C8" s="107">
        <v>148.52223130967315</v>
      </c>
      <c r="D8" s="107">
        <v>80.433333333333337</v>
      </c>
      <c r="E8" s="107">
        <v>76.451612903225808</v>
      </c>
      <c r="F8" s="107">
        <v>75</v>
      </c>
      <c r="G8" s="107">
        <v>48.225806451612904</v>
      </c>
      <c r="H8" s="106"/>
      <c r="I8" s="106"/>
      <c r="J8" s="106"/>
    </row>
    <row r="9" spans="1:10" ht="16.95" customHeight="1" x14ac:dyDescent="0.45">
      <c r="A9" s="105" t="s">
        <v>147</v>
      </c>
      <c r="B9" s="104">
        <v>102.79032258064517</v>
      </c>
      <c r="C9" s="104">
        <v>129.67947627437849</v>
      </c>
      <c r="D9" s="104">
        <v>88.933333333333337</v>
      </c>
      <c r="E9" s="104">
        <v>84.951612903225808</v>
      </c>
      <c r="F9" s="104">
        <v>83.5</v>
      </c>
      <c r="G9" s="104">
        <v>53.532258064516128</v>
      </c>
      <c r="H9" s="100"/>
      <c r="I9" s="100"/>
      <c r="J9" s="100"/>
    </row>
    <row r="10" spans="1:10" ht="22.95" customHeight="1" x14ac:dyDescent="0.45">
      <c r="A10" s="99" t="s">
        <v>146</v>
      </c>
      <c r="B10" s="99">
        <v>45077</v>
      </c>
      <c r="C10" s="99" t="s">
        <v>124</v>
      </c>
      <c r="D10" s="99">
        <v>45046</v>
      </c>
      <c r="E10" s="99">
        <v>45016</v>
      </c>
      <c r="F10" s="99">
        <v>44926</v>
      </c>
      <c r="G10" s="99">
        <v>44712</v>
      </c>
      <c r="H10" s="100"/>
      <c r="I10" s="100"/>
      <c r="J10" s="100"/>
    </row>
    <row r="11" spans="1:10" ht="16.95" customHeight="1" x14ac:dyDescent="0.45">
      <c r="A11" s="38" t="s">
        <v>145</v>
      </c>
      <c r="B11" s="95">
        <v>79.906675955929998</v>
      </c>
      <c r="C11" s="95">
        <v>122.15238203228718</v>
      </c>
      <c r="D11" s="95">
        <v>71.379984802644813</v>
      </c>
      <c r="E11" s="95">
        <v>68.579501541136921</v>
      </c>
      <c r="F11" s="95">
        <v>66.373375200837344</v>
      </c>
      <c r="G11" s="95">
        <v>37.62458357595478</v>
      </c>
      <c r="H11" s="97"/>
    </row>
    <row r="12" spans="1:10" ht="16.95" customHeight="1" x14ac:dyDescent="0.45">
      <c r="A12" s="13" t="s">
        <v>144</v>
      </c>
      <c r="B12" s="10">
        <v>8486.5</v>
      </c>
      <c r="C12" s="10"/>
      <c r="D12" s="10">
        <v>11880.722222222223</v>
      </c>
      <c r="E12" s="10">
        <v>8155.136363636364</v>
      </c>
      <c r="F12" s="10">
        <v>7499.8500000000931</v>
      </c>
      <c r="G12" s="10">
        <v>23356</v>
      </c>
      <c r="H12" s="97"/>
    </row>
    <row r="13" spans="1:10" ht="16.95" customHeight="1" x14ac:dyDescent="0.45">
      <c r="A13" s="38" t="s">
        <v>143</v>
      </c>
      <c r="B13" s="98"/>
      <c r="C13" s="98"/>
      <c r="D13" s="98"/>
      <c r="E13" s="98"/>
      <c r="F13" s="98"/>
      <c r="G13" s="98"/>
      <c r="H13" s="97"/>
    </row>
    <row r="14" spans="1:10" ht="16.95" customHeight="1" x14ac:dyDescent="0.45">
      <c r="A14" s="13" t="s">
        <v>142</v>
      </c>
      <c r="B14" s="94">
        <v>82.296297573933458</v>
      </c>
      <c r="C14" s="94">
        <v>127.51286573149882</v>
      </c>
      <c r="D14" s="94">
        <v>70.484106191499194</v>
      </c>
      <c r="E14" s="94">
        <v>68.365663419099121</v>
      </c>
      <c r="F14" s="94">
        <v>67.375065024747997</v>
      </c>
      <c r="G14" s="94">
        <v>38.273224045859422</v>
      </c>
      <c r="H14" s="97"/>
    </row>
    <row r="15" spans="1:10" ht="16.95" customHeight="1" x14ac:dyDescent="0.45">
      <c r="A15" s="96" t="s">
        <v>141</v>
      </c>
      <c r="B15" s="24">
        <v>18394.777850000002</v>
      </c>
      <c r="C15" s="24"/>
      <c r="D15" s="24">
        <v>23044.899666666668</v>
      </c>
      <c r="E15" s="24">
        <v>15149.525136363636</v>
      </c>
      <c r="F15" s="24">
        <v>22471.052100000001</v>
      </c>
      <c r="G15" s="24">
        <v>26767.02</v>
      </c>
      <c r="H15" s="97"/>
    </row>
    <row r="16" spans="1:10" ht="22.95" customHeight="1" x14ac:dyDescent="0.45">
      <c r="A16" s="99" t="s">
        <v>140</v>
      </c>
      <c r="B16" s="99">
        <v>45077</v>
      </c>
      <c r="C16" s="99" t="s">
        <v>124</v>
      </c>
      <c r="D16" s="99">
        <v>45046</v>
      </c>
      <c r="E16" s="99">
        <v>45016</v>
      </c>
      <c r="F16" s="99">
        <v>44926</v>
      </c>
      <c r="G16" s="99">
        <v>44712</v>
      </c>
      <c r="H16" s="97"/>
    </row>
    <row r="17" spans="1:8" ht="16.95" customHeight="1" x14ac:dyDescent="0.45">
      <c r="A17" s="14" t="s">
        <v>139</v>
      </c>
      <c r="B17" s="100"/>
      <c r="C17" s="100"/>
      <c r="D17" s="100"/>
      <c r="E17" s="100"/>
      <c r="F17" s="100"/>
      <c r="G17" s="100"/>
      <c r="H17" s="97"/>
    </row>
    <row r="18" spans="1:8" ht="16.95" customHeight="1" x14ac:dyDescent="0.45">
      <c r="A18" s="23" t="s">
        <v>138</v>
      </c>
      <c r="B18" s="95">
        <v>71.122</v>
      </c>
      <c r="C18" s="95">
        <v>99.612637269584539</v>
      </c>
      <c r="D18" s="95">
        <v>63.042000000000002</v>
      </c>
      <c r="E18" s="95">
        <v>61.965000000000003</v>
      </c>
      <c r="F18" s="95">
        <v>57.469000000000001</v>
      </c>
      <c r="G18" s="95">
        <v>32.393999999999998</v>
      </c>
      <c r="H18" s="97"/>
    </row>
    <row r="19" spans="1:8" ht="16.95" customHeight="1" x14ac:dyDescent="0.45">
      <c r="A19" s="14" t="s">
        <v>137</v>
      </c>
      <c r="B19" s="97"/>
      <c r="C19" s="97"/>
      <c r="D19" s="97"/>
      <c r="E19" s="97"/>
      <c r="F19" s="97"/>
      <c r="G19" s="97"/>
    </row>
    <row r="20" spans="1:8" ht="16.95" customHeight="1" x14ac:dyDescent="0.45">
      <c r="A20" s="23" t="s">
        <v>136</v>
      </c>
      <c r="B20" s="95">
        <v>93.314999999999998</v>
      </c>
      <c r="C20" s="95">
        <v>145.73794957769155</v>
      </c>
      <c r="D20" s="95">
        <v>79.274000000000001</v>
      </c>
      <c r="E20" s="95">
        <v>76.006</v>
      </c>
      <c r="F20" s="95">
        <v>74.667000000000002</v>
      </c>
      <c r="G20" s="95">
        <v>46.902999999999999</v>
      </c>
    </row>
    <row r="21" spans="1:8" ht="16.95" customHeight="1" x14ac:dyDescent="0.45">
      <c r="A21" s="11" t="s">
        <v>135</v>
      </c>
      <c r="B21" s="94">
        <v>87.016998108451759</v>
      </c>
      <c r="C21" s="94">
        <v>131.74345178948283</v>
      </c>
      <c r="D21" s="94">
        <v>71.656382566036285</v>
      </c>
      <c r="E21" s="94">
        <v>67.779991619716156</v>
      </c>
      <c r="F21" s="94">
        <v>65.910514744203653</v>
      </c>
      <c r="G21" s="94">
        <v>44.045770528979297</v>
      </c>
    </row>
    <row r="22" spans="1:8" ht="16.95" customHeight="1" x14ac:dyDescent="0.45">
      <c r="A22" s="23" t="s">
        <v>134</v>
      </c>
      <c r="B22" s="95">
        <v>87.821728794846251</v>
      </c>
      <c r="C22" s="95">
        <v>133.4898961132651</v>
      </c>
      <c r="D22" s="95">
        <v>71.98113692468587</v>
      </c>
      <c r="E22" s="95">
        <v>68.308061396228553</v>
      </c>
      <c r="F22" s="95">
        <v>66.477065029668992</v>
      </c>
      <c r="G22" s="95">
        <v>45.036797909834704</v>
      </c>
    </row>
    <row r="23" spans="1:8" ht="16.95" customHeight="1" x14ac:dyDescent="0.45">
      <c r="A23" s="11" t="s">
        <v>133</v>
      </c>
      <c r="B23" s="94">
        <v>89.18599435327306</v>
      </c>
      <c r="C23" s="94">
        <v>136.4782766874911</v>
      </c>
      <c r="D23" s="94">
        <v>74.129838778574083</v>
      </c>
      <c r="E23" s="94">
        <v>70.591348536562151</v>
      </c>
      <c r="F23" s="94">
        <v>68.582133371391976</v>
      </c>
      <c r="G23" s="94">
        <v>44.611502571137166</v>
      </c>
    </row>
    <row r="24" spans="1:8" ht="16.95" customHeight="1" x14ac:dyDescent="0.45">
      <c r="A24" s="23" t="s">
        <v>132</v>
      </c>
      <c r="B24" s="95">
        <v>90.19302985569847</v>
      </c>
      <c r="C24" s="95">
        <v>138.70663111801355</v>
      </c>
      <c r="D24" s="95">
        <v>74.744782076628837</v>
      </c>
      <c r="E24" s="95">
        <v>71.29401983090041</v>
      </c>
      <c r="F24" s="95">
        <v>69.445527915375735</v>
      </c>
      <c r="G24" s="95">
        <v>45.666188301283277</v>
      </c>
    </row>
    <row r="25" spans="1:8" ht="16.95" customHeight="1" x14ac:dyDescent="0.45">
      <c r="A25" s="14" t="s">
        <v>131</v>
      </c>
      <c r="B25" s="94">
        <v>89.041935483870986</v>
      </c>
      <c r="C25" s="94">
        <v>136.16107082666326</v>
      </c>
      <c r="D25" s="94">
        <v>75.91</v>
      </c>
      <c r="E25" s="94">
        <v>72.451612903225808</v>
      </c>
      <c r="F25" s="94">
        <v>71</v>
      </c>
      <c r="G25" s="94">
        <v>42.225806451612904</v>
      </c>
    </row>
    <row r="26" spans="1:8" ht="22.95" customHeight="1" x14ac:dyDescent="0.45">
      <c r="A26" s="99" t="s">
        <v>130</v>
      </c>
      <c r="B26" s="99">
        <v>45077</v>
      </c>
      <c r="C26" s="99" t="s">
        <v>124</v>
      </c>
      <c r="D26" s="99">
        <v>45046</v>
      </c>
      <c r="E26" s="99">
        <v>45016</v>
      </c>
      <c r="F26" s="99">
        <v>44926</v>
      </c>
      <c r="G26" s="99">
        <v>44712</v>
      </c>
    </row>
    <row r="27" spans="1:8" ht="16.95" customHeight="1" x14ac:dyDescent="0.45">
      <c r="A27" s="38" t="s">
        <v>129</v>
      </c>
      <c r="B27" s="103"/>
      <c r="C27" s="103"/>
      <c r="D27" s="103"/>
      <c r="E27" s="103"/>
      <c r="F27" s="103"/>
      <c r="G27" s="103"/>
    </row>
    <row r="28" spans="1:8" ht="16.95" customHeight="1" x14ac:dyDescent="0.45">
      <c r="A28" s="9" t="s">
        <v>128</v>
      </c>
      <c r="B28" s="94">
        <v>87.817999999999998</v>
      </c>
      <c r="C28" s="94">
        <v>140.39789320929182</v>
      </c>
      <c r="D28" s="94">
        <v>79.728999999999999</v>
      </c>
      <c r="E28" s="94">
        <v>77.927999999999997</v>
      </c>
      <c r="F28" s="94">
        <v>75.433999999999997</v>
      </c>
      <c r="G28" s="94">
        <v>46.396000000000001</v>
      </c>
      <c r="H28" s="102"/>
    </row>
    <row r="29" spans="1:8" ht="16.95" customHeight="1" x14ac:dyDescent="0.45">
      <c r="A29" s="39" t="s">
        <v>127</v>
      </c>
      <c r="B29" s="95">
        <v>88.433999999999997</v>
      </c>
      <c r="C29" s="95">
        <v>140.34964885328756</v>
      </c>
      <c r="D29" s="95">
        <v>76.36</v>
      </c>
      <c r="E29" s="95">
        <v>75.132999999999996</v>
      </c>
      <c r="F29" s="95">
        <v>73.274000000000001</v>
      </c>
      <c r="G29" s="95">
        <v>40.700000000000003</v>
      </c>
      <c r="H29" s="102"/>
    </row>
    <row r="30" spans="1:8" ht="16.95" customHeight="1" x14ac:dyDescent="0.45">
      <c r="A30" s="9" t="s">
        <v>126</v>
      </c>
      <c r="B30" s="94">
        <v>79.766000000000005</v>
      </c>
      <c r="C30" s="94">
        <v>116.53926713984913</v>
      </c>
      <c r="D30" s="94">
        <v>69.992999999999995</v>
      </c>
      <c r="E30" s="94">
        <v>64.507999999999996</v>
      </c>
      <c r="F30" s="94">
        <v>61.417000000000002</v>
      </c>
      <c r="G30" s="94">
        <v>41.109000000000002</v>
      </c>
    </row>
    <row r="31" spans="1:8" ht="16.95" customHeight="1" x14ac:dyDescent="0.45">
      <c r="A31" s="39" t="s">
        <v>5</v>
      </c>
      <c r="B31" s="95">
        <v>67.406000000000006</v>
      </c>
      <c r="C31" s="95">
        <v>92.716499994026975</v>
      </c>
      <c r="D31" s="95">
        <v>63.173000000000002</v>
      </c>
      <c r="E31" s="95">
        <v>63.207999999999998</v>
      </c>
      <c r="F31" s="95">
        <v>62.707000000000001</v>
      </c>
      <c r="G31" s="95">
        <v>34.421999999999997</v>
      </c>
    </row>
    <row r="32" spans="1:8" ht="16.95" customHeight="1" x14ac:dyDescent="0.45">
      <c r="A32" s="9" t="s">
        <v>6</v>
      </c>
      <c r="B32" s="94">
        <v>57.661000000000001</v>
      </c>
      <c r="C32" s="94">
        <v>75.657060935528534</v>
      </c>
      <c r="D32" s="94">
        <v>50.762999999999998</v>
      </c>
      <c r="E32" s="94">
        <v>48.866</v>
      </c>
      <c r="F32" s="94">
        <v>48.603000000000002</v>
      </c>
      <c r="G32" s="94">
        <v>30.977</v>
      </c>
    </row>
    <row r="33" spans="1:9" ht="16.95" customHeight="1" x14ac:dyDescent="0.45">
      <c r="A33" s="39" t="s">
        <v>7</v>
      </c>
      <c r="B33" s="95">
        <v>93.004000000000005</v>
      </c>
      <c r="C33" s="95">
        <v>145.0290847573072</v>
      </c>
      <c r="D33" s="95">
        <v>81.082999999999998</v>
      </c>
      <c r="E33" s="95">
        <v>79.716999999999999</v>
      </c>
      <c r="F33" s="95">
        <v>81.191000000000003</v>
      </c>
      <c r="G33" s="95">
        <v>58.945</v>
      </c>
      <c r="H33" s="10"/>
      <c r="I33" s="101"/>
    </row>
    <row r="34" spans="1:9" ht="16.95" customHeight="1" x14ac:dyDescent="0.45">
      <c r="A34" s="9" t="s">
        <v>36</v>
      </c>
      <c r="B34" s="94">
        <v>79.709999999999994</v>
      </c>
      <c r="C34" s="94">
        <v>116.42549351482555</v>
      </c>
      <c r="D34" s="94">
        <v>79.88</v>
      </c>
      <c r="E34" s="94">
        <v>79.39</v>
      </c>
      <c r="F34" s="94">
        <v>77.099999999999994</v>
      </c>
      <c r="G34" s="94">
        <v>50.23</v>
      </c>
      <c r="H34" s="10"/>
    </row>
    <row r="35" spans="1:9" ht="22.95" customHeight="1" x14ac:dyDescent="0.45">
      <c r="A35" s="99" t="s">
        <v>125</v>
      </c>
      <c r="B35" s="99">
        <v>45077</v>
      </c>
      <c r="C35" s="99" t="s">
        <v>124</v>
      </c>
      <c r="D35" s="99">
        <v>45046</v>
      </c>
      <c r="E35" s="99">
        <v>45016</v>
      </c>
      <c r="F35" s="99">
        <v>44926</v>
      </c>
      <c r="G35" s="99">
        <v>44712</v>
      </c>
      <c r="H35" s="10"/>
    </row>
    <row r="36" spans="1:9" ht="16.95" customHeight="1" x14ac:dyDescent="0.45">
      <c r="A36" s="38" t="s">
        <v>123</v>
      </c>
      <c r="B36" s="95">
        <v>0.3249014749874663</v>
      </c>
      <c r="C36" s="95">
        <v>0.32538633727039468</v>
      </c>
      <c r="D36" s="95">
        <v>0.3159844985082339</v>
      </c>
      <c r="E36" s="95">
        <v>0.32121202166676477</v>
      </c>
      <c r="F36" s="95">
        <v>0.32186478560801496</v>
      </c>
      <c r="G36" s="95">
        <v>0.3311920598129508</v>
      </c>
    </row>
    <row r="37" spans="1:9" ht="16.95" customHeight="1" x14ac:dyDescent="0.45">
      <c r="A37" s="14" t="s">
        <v>122</v>
      </c>
      <c r="B37" s="94">
        <v>6.069</v>
      </c>
      <c r="C37" s="94">
        <v>6.2409173059206013</v>
      </c>
      <c r="D37" s="94">
        <v>4.18</v>
      </c>
      <c r="E37" s="94">
        <v>3.83</v>
      </c>
      <c r="F37" s="94">
        <v>5.4</v>
      </c>
      <c r="G37" s="94">
        <v>3.262</v>
      </c>
    </row>
    <row r="38" spans="1:9" ht="21" customHeight="1" x14ac:dyDescent="0.45">
      <c r="A38" s="99" t="s">
        <v>121</v>
      </c>
      <c r="B38" s="99">
        <v>45077</v>
      </c>
      <c r="C38" s="99" t="s">
        <v>120</v>
      </c>
      <c r="D38" s="99">
        <v>45046</v>
      </c>
      <c r="E38" s="99">
        <v>45016</v>
      </c>
      <c r="F38" s="99">
        <v>44926</v>
      </c>
      <c r="G38" s="99">
        <v>44712</v>
      </c>
    </row>
    <row r="39" spans="1:9" ht="16.95" customHeight="1" x14ac:dyDescent="0.45">
      <c r="A39" s="38" t="s">
        <v>119</v>
      </c>
      <c r="B39" s="98"/>
      <c r="C39" s="98"/>
      <c r="D39" s="98"/>
      <c r="E39" s="98"/>
      <c r="F39" s="98"/>
      <c r="G39" s="98"/>
    </row>
    <row r="40" spans="1:9" ht="16.95" customHeight="1" x14ac:dyDescent="0.45">
      <c r="A40" s="9" t="s">
        <v>118</v>
      </c>
      <c r="B40" s="94">
        <v>231.14381612903233</v>
      </c>
      <c r="C40" s="94">
        <v>7.1221205515183961</v>
      </c>
      <c r="D40" s="94">
        <v>215.77599000000004</v>
      </c>
      <c r="E40" s="94">
        <v>202.91403870967744</v>
      </c>
      <c r="F40" s="94">
        <v>172.45186774193553</v>
      </c>
      <c r="G40" s="94">
        <v>117.78866129032261</v>
      </c>
    </row>
    <row r="41" spans="1:9" ht="13.95" customHeight="1" x14ac:dyDescent="0.45">
      <c r="A41" s="39" t="s">
        <v>117</v>
      </c>
      <c r="B41" s="95">
        <v>235.83587096774195</v>
      </c>
      <c r="C41" s="95">
        <v>7.8943194371356551</v>
      </c>
      <c r="D41" s="95">
        <v>218.58043333333327</v>
      </c>
      <c r="E41" s="95">
        <v>205.83414516129034</v>
      </c>
      <c r="F41" s="95">
        <v>175.20414516129031</v>
      </c>
      <c r="G41" s="95">
        <v>119.95343548387098</v>
      </c>
    </row>
    <row r="42" spans="1:9" ht="16.95" customHeight="1" x14ac:dyDescent="0.45">
      <c r="A42" s="14" t="s">
        <v>116</v>
      </c>
      <c r="B42" s="94">
        <v>46.534122032258061</v>
      </c>
      <c r="C42" s="94">
        <v>8.1988687207702036</v>
      </c>
      <c r="D42" s="94">
        <v>43.007956166666666</v>
      </c>
      <c r="E42" s="94">
        <v>38.914591387096792</v>
      </c>
      <c r="F42" s="94">
        <v>32.918367870967735</v>
      </c>
      <c r="G42" s="94">
        <v>23.849452290322578</v>
      </c>
    </row>
    <row r="43" spans="1:9" ht="13.95" customHeight="1" x14ac:dyDescent="0.45">
      <c r="A43" s="38" t="s">
        <v>115</v>
      </c>
      <c r="B43" s="95">
        <v>251.14774448387095</v>
      </c>
      <c r="C43" s="95">
        <v>6.2032523105261639</v>
      </c>
      <c r="D43" s="95">
        <v>236.47839310000006</v>
      </c>
      <c r="E43" s="95">
        <v>217.45235158064509</v>
      </c>
      <c r="F43" s="95">
        <v>182.57794312903229</v>
      </c>
      <c r="G43" s="95">
        <v>124.55261270967743</v>
      </c>
    </row>
    <row r="44" spans="1:9" ht="16.95" customHeight="1" x14ac:dyDescent="0.45">
      <c r="A44" s="13" t="s">
        <v>114</v>
      </c>
      <c r="B44" s="94">
        <v>1538.7894838709678</v>
      </c>
      <c r="C44" s="94">
        <v>7.0012950091345116</v>
      </c>
      <c r="D44" s="94">
        <v>1438.1036077550314</v>
      </c>
      <c r="E44" s="94">
        <v>1330.1926514131605</v>
      </c>
      <c r="F44" s="94">
        <v>1116.2839080574925</v>
      </c>
      <c r="G44" s="94">
        <v>785.4176387266923</v>
      </c>
    </row>
    <row r="45" spans="1:9" ht="16.2" customHeight="1" x14ac:dyDescent="0.45">
      <c r="A45" s="96" t="s">
        <v>113</v>
      </c>
      <c r="B45" s="95">
        <v>95.121479083928961</v>
      </c>
      <c r="C45" s="95">
        <v>-0.51207763041956067</v>
      </c>
      <c r="D45" s="95">
        <v>95.611082047295255</v>
      </c>
      <c r="E45" s="95">
        <v>94.056588836474816</v>
      </c>
      <c r="F45" s="95">
        <v>93.21100690899523</v>
      </c>
      <c r="G45" s="95">
        <v>96.437275519473801</v>
      </c>
    </row>
    <row r="46" spans="1:9" ht="27.75" customHeight="1" x14ac:dyDescent="0.45">
      <c r="A46" s="142" t="s">
        <v>112</v>
      </c>
      <c r="B46" s="142"/>
      <c r="C46" s="142"/>
      <c r="D46" s="142"/>
      <c r="E46" s="142"/>
      <c r="F46" s="142"/>
      <c r="G46" s="142"/>
    </row>
  </sheetData>
  <mergeCells count="1">
    <mergeCell ref="A46:G46"/>
  </mergeCell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041B1-F41F-427C-9F36-C5CFF10B6033}">
  <sheetPr>
    <tabColor theme="3"/>
  </sheetPr>
  <dimension ref="A1:J19"/>
  <sheetViews>
    <sheetView showGridLines="0" zoomScaleNormal="100" zoomScaleSheetLayoutView="100" workbookViewId="0">
      <selection activeCell="I10" sqref="I10"/>
    </sheetView>
  </sheetViews>
  <sheetFormatPr baseColWidth="10" defaultColWidth="11.44140625" defaultRowHeight="16.8" x14ac:dyDescent="0.45"/>
  <cols>
    <col min="1" max="1" width="2.109375" style="67" customWidth="1"/>
    <col min="2" max="2" width="46.88671875" style="67" customWidth="1"/>
    <col min="3" max="3" width="14.44140625" style="67" customWidth="1"/>
    <col min="4" max="4" width="13.109375" style="67" customWidth="1"/>
    <col min="5" max="5" width="16" style="68" customWidth="1"/>
    <col min="6" max="6" width="2" style="67" customWidth="1"/>
    <col min="7" max="16384" width="11.44140625" style="67"/>
  </cols>
  <sheetData>
    <row r="1" spans="1:10" x14ac:dyDescent="0.45">
      <c r="A1" s="69"/>
      <c r="B1" s="91"/>
      <c r="C1" s="91"/>
      <c r="D1" s="91"/>
      <c r="E1" s="90"/>
      <c r="F1" s="69"/>
      <c r="H1" s="76"/>
      <c r="I1" s="76"/>
      <c r="J1" s="76"/>
    </row>
    <row r="2" spans="1:10" x14ac:dyDescent="0.45">
      <c r="A2" s="69"/>
      <c r="B2" s="93"/>
      <c r="C2" s="93"/>
      <c r="D2" s="93"/>
      <c r="E2" s="92"/>
      <c r="F2" s="69"/>
      <c r="H2" s="76"/>
      <c r="I2" s="76"/>
      <c r="J2" s="76"/>
    </row>
    <row r="3" spans="1:10" ht="9" customHeight="1" x14ac:dyDescent="0.45">
      <c r="A3" s="69"/>
      <c r="B3" s="91"/>
      <c r="C3" s="91"/>
      <c r="D3" s="91"/>
      <c r="E3" s="90"/>
      <c r="F3" s="69"/>
      <c r="H3" s="76"/>
      <c r="I3" s="76"/>
      <c r="J3" s="76"/>
    </row>
    <row r="4" spans="1:10" ht="18.899999999999999" customHeight="1" x14ac:dyDescent="0.45">
      <c r="A4" s="69"/>
      <c r="B4" s="89" t="s">
        <v>111</v>
      </c>
      <c r="C4" s="88">
        <f>EOMONTH(D4,0)+1</f>
        <v>45047</v>
      </c>
      <c r="D4" s="88">
        <f>EOMONTH(E4,0)+1</f>
        <v>45017</v>
      </c>
      <c r="E4" s="88">
        <v>44986</v>
      </c>
      <c r="F4" s="69"/>
      <c r="H4" s="76"/>
      <c r="I4" s="76"/>
      <c r="J4" s="76"/>
    </row>
    <row r="5" spans="1:10" ht="0.9" customHeight="1" x14ac:dyDescent="0.45">
      <c r="A5" s="69"/>
      <c r="B5" s="87"/>
      <c r="C5" s="86"/>
      <c r="D5" s="86"/>
      <c r="E5" s="85"/>
      <c r="F5" s="69"/>
      <c r="H5" s="76"/>
      <c r="I5" s="76"/>
      <c r="J5" s="76"/>
    </row>
    <row r="6" spans="1:10" ht="17.100000000000001" customHeight="1" x14ac:dyDescent="0.45">
      <c r="A6" s="69"/>
      <c r="B6" s="84" t="s">
        <v>110</v>
      </c>
      <c r="C6" s="143" t="s">
        <v>109</v>
      </c>
      <c r="D6" s="143"/>
      <c r="E6" s="143"/>
      <c r="F6" s="69"/>
      <c r="H6" s="76"/>
      <c r="I6" s="76"/>
      <c r="J6" s="76"/>
    </row>
    <row r="7" spans="1:10" ht="17.100000000000001" customHeight="1" x14ac:dyDescent="0.45">
      <c r="A7" s="69"/>
      <c r="B7" s="80" t="s">
        <v>108</v>
      </c>
      <c r="C7" s="82">
        <v>17.652335064075597</v>
      </c>
      <c r="D7" s="82">
        <v>17.730910109758849</v>
      </c>
      <c r="E7" s="82">
        <v>18.356089886405837</v>
      </c>
      <c r="F7" s="69"/>
      <c r="H7" s="76"/>
      <c r="I7" s="76"/>
      <c r="J7" s="76"/>
    </row>
    <row r="8" spans="1:10" ht="17.100000000000001" customHeight="1" x14ac:dyDescent="0.45">
      <c r="A8" s="69"/>
      <c r="B8" s="78" t="s">
        <v>107</v>
      </c>
      <c r="C8" s="83">
        <v>4.439787064844511</v>
      </c>
      <c r="D8" s="83">
        <v>4.8185673921338887</v>
      </c>
      <c r="E8" s="83">
        <v>5.1384419879568366</v>
      </c>
      <c r="F8" s="69"/>
      <c r="H8" s="76"/>
      <c r="I8" s="76"/>
      <c r="J8" s="76"/>
    </row>
    <row r="9" spans="1:10" ht="17.100000000000001" customHeight="1" x14ac:dyDescent="0.45">
      <c r="A9" s="69"/>
      <c r="B9" s="80" t="s">
        <v>106</v>
      </c>
      <c r="C9" s="82">
        <v>32.077607508819298</v>
      </c>
      <c r="D9" s="82">
        <v>33.137985051794807</v>
      </c>
      <c r="E9" s="82">
        <v>32.579577483679422</v>
      </c>
      <c r="F9" s="69"/>
      <c r="H9" s="76"/>
      <c r="I9" s="76"/>
      <c r="J9" s="76"/>
    </row>
    <row r="10" spans="1:10" ht="17.100000000000001" customHeight="1" x14ac:dyDescent="0.45">
      <c r="A10" s="69"/>
      <c r="B10" s="78" t="s">
        <v>105</v>
      </c>
      <c r="C10" s="83">
        <v>3.3917222610811431</v>
      </c>
      <c r="D10" s="83">
        <v>3.3198146941668436</v>
      </c>
      <c r="E10" s="83">
        <v>3.5351992853004983</v>
      </c>
      <c r="F10" s="69"/>
      <c r="H10" s="76"/>
      <c r="I10" s="76"/>
      <c r="J10" s="76"/>
    </row>
    <row r="11" spans="1:10" ht="17.100000000000001" customHeight="1" x14ac:dyDescent="0.45">
      <c r="A11" s="69"/>
      <c r="B11" s="80" t="s">
        <v>104</v>
      </c>
      <c r="C11" s="82">
        <v>12.553495401990512</v>
      </c>
      <c r="D11" s="82">
        <v>11.897414222723919</v>
      </c>
      <c r="E11" s="82">
        <v>10.316279529423795</v>
      </c>
      <c r="F11" s="69"/>
      <c r="H11" s="76"/>
      <c r="I11" s="76"/>
      <c r="J11" s="76"/>
    </row>
    <row r="12" spans="1:10" ht="17.100000000000001" customHeight="1" x14ac:dyDescent="0.45">
      <c r="A12" s="69"/>
      <c r="B12" s="81" t="s">
        <v>103</v>
      </c>
      <c r="C12" s="144" t="s">
        <v>102</v>
      </c>
      <c r="D12" s="144"/>
      <c r="E12" s="144"/>
      <c r="F12" s="69"/>
      <c r="H12" s="76"/>
      <c r="I12" s="76"/>
      <c r="J12" s="76"/>
    </row>
    <row r="13" spans="1:10" ht="17.100000000000001" customHeight="1" x14ac:dyDescent="0.45">
      <c r="A13" s="69"/>
      <c r="B13" s="78" t="s">
        <v>101</v>
      </c>
      <c r="C13" s="77">
        <v>24</v>
      </c>
      <c r="D13" s="77">
        <v>24</v>
      </c>
      <c r="E13" s="77">
        <v>24</v>
      </c>
      <c r="F13" s="69"/>
      <c r="H13" s="76"/>
      <c r="I13" s="76"/>
      <c r="J13" s="76"/>
    </row>
    <row r="14" spans="1:10" ht="17.100000000000001" customHeight="1" x14ac:dyDescent="0.45">
      <c r="A14" s="69"/>
      <c r="B14" s="80" t="s">
        <v>100</v>
      </c>
      <c r="C14" s="79">
        <v>62.351023122977601</v>
      </c>
      <c r="D14" s="79">
        <v>63.523074649738874</v>
      </c>
      <c r="E14" s="79">
        <v>64.360531419070767</v>
      </c>
      <c r="F14" s="69"/>
      <c r="H14" s="76"/>
      <c r="I14" s="76"/>
      <c r="J14" s="76"/>
    </row>
    <row r="15" spans="1:10" x14ac:dyDescent="0.45">
      <c r="A15" s="69"/>
      <c r="B15" s="78" t="s">
        <v>99</v>
      </c>
      <c r="C15" s="77">
        <f>C14-C13</f>
        <v>38.351023122977601</v>
      </c>
      <c r="D15" s="77">
        <f>D14-D13</f>
        <v>39.523074649738874</v>
      </c>
      <c r="E15" s="77">
        <f>E14-E13</f>
        <v>40.360531419070767</v>
      </c>
      <c r="F15" s="69"/>
      <c r="H15" s="76"/>
      <c r="I15" s="76"/>
      <c r="J15" s="76"/>
    </row>
    <row r="16" spans="1:10" s="72" customFormat="1" x14ac:dyDescent="0.25">
      <c r="A16" s="73"/>
      <c r="B16" s="75" t="s">
        <v>98</v>
      </c>
      <c r="C16" s="71"/>
      <c r="D16" s="71"/>
      <c r="E16" s="74"/>
      <c r="F16" s="73"/>
    </row>
    <row r="17" spans="1:6" s="72" customFormat="1" x14ac:dyDescent="0.25">
      <c r="A17" s="73"/>
      <c r="B17" s="75"/>
      <c r="C17" s="71"/>
      <c r="D17" s="71"/>
      <c r="E17" s="74"/>
      <c r="F17" s="73"/>
    </row>
    <row r="18" spans="1:6" s="72" customFormat="1" x14ac:dyDescent="0.25">
      <c r="A18" s="73"/>
      <c r="B18" s="75"/>
      <c r="C18" s="71"/>
      <c r="D18" s="71"/>
      <c r="E18" s="74"/>
      <c r="F18" s="73"/>
    </row>
    <row r="19" spans="1:6" x14ac:dyDescent="0.45">
      <c r="A19" s="69"/>
      <c r="B19" s="69"/>
      <c r="C19" s="71"/>
      <c r="D19" s="71"/>
      <c r="E19" s="70"/>
      <c r="F19" s="69"/>
    </row>
  </sheetData>
  <mergeCells count="2">
    <mergeCell ref="C6:E6"/>
    <mergeCell ref="C12:E12"/>
  </mergeCells>
  <pageMargins left="0.75" right="0.75" top="1" bottom="1" header="0" footer="0"/>
  <pageSetup scale="7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3FF71037030A4DBE7E46B7BF8B73EC" ma:contentTypeVersion="13" ma:contentTypeDescription="Crear nuevo documento." ma:contentTypeScope="" ma:versionID="4f0d58a1273bb0cabe66769241bb61f2">
  <xsd:schema xmlns:xsd="http://www.w3.org/2001/XMLSchema" xmlns:xs="http://www.w3.org/2001/XMLSchema" xmlns:p="http://schemas.microsoft.com/office/2006/metadata/properties" xmlns:ns2="7f3c9375-6a33-47be-aa78-16b620ab5be2" xmlns:ns3="42d748d9-fef5-4b66-a16b-3351eb7eceb6" targetNamespace="http://schemas.microsoft.com/office/2006/metadata/properties" ma:root="true" ma:fieldsID="cc20e2887597d37244b61ca68d4a4cab" ns2:_="" ns3:_="">
    <xsd:import namespace="7f3c9375-6a33-47be-aa78-16b620ab5be2"/>
    <xsd:import namespace="42d748d9-fef5-4b66-a16b-3351eb7ec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c9375-6a33-47be-aa78-16b620ab5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748d9-fef5-4b66-a16b-3351eb7ec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7bec253-e9dc-4d6d-800f-9c30cd1b2e36}" ma:internalName="TaxCatchAll" ma:showField="CatchAllData" ma:web="42d748d9-fef5-4b66-a16b-3351eb7ece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d748d9-fef5-4b66-a16b-3351eb7eceb6" xsi:nil="true"/>
    <lcf76f155ced4ddcb4097134ff3c332f xmlns="7f3c9375-6a33-47be-aa78-16b620ab5b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9262CB-74F6-47BC-B500-D27B08F35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c9375-6a33-47be-aa78-16b620ab5be2"/>
    <ds:schemaRef ds:uri="42d748d9-fef5-4b66-a16b-3351eb7ec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1ADB5E-CDDC-4F93-988C-AEA739DDEC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C27787-1874-4211-8164-492C7A80B72D}">
  <ds:schemaRefs>
    <ds:schemaRef ds:uri="7f3c9375-6a33-47be-aa78-16b620ab5be2"/>
    <ds:schemaRef ds:uri="42d748d9-fef5-4b66-a16b-3351eb7eceb6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Principales Variables</vt:lpstr>
      <vt:lpstr>Tasas de Interés</vt:lpstr>
      <vt:lpstr>Efectivo Mínimo</vt:lpstr>
      <vt:lpstr>'Principales Variables'!Área_de_impresión</vt:lpstr>
    </vt:vector>
  </TitlesOfParts>
  <Manager/>
  <Company>Banco Central de la República Argentina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BCRA</dc:creator>
  <cp:keywords/>
  <dc:description/>
  <cp:lastModifiedBy>Rodriguez Biasone, Juan Ignacio</cp:lastModifiedBy>
  <cp:revision/>
  <dcterms:created xsi:type="dcterms:W3CDTF">2016-07-26T18:15:50Z</dcterms:created>
  <dcterms:modified xsi:type="dcterms:W3CDTF">2023-06-09T19:13:03Z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0x0101005E3FF71037030A4DBE7E46B7BF8B73EC</vt:lpwstr>
  </property>
  <property fmtid="{D5CDD505-2E9C-101B-9397-08002B2CF9AE}" pid="3" name="MediaServiceImageTags">
    <vt:lpwstr/>
  </property>
</Properties>
</file>