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11447\Desktop\PDF-WEB\"/>
    </mc:Choice>
  </mc:AlternateContent>
  <xr:revisionPtr revIDLastSave="0" documentId="8_{88EF08D0-6D71-4004-A3CE-30D717AE2C0D}" xr6:coauthVersionLast="47" xr6:coauthVersionMax="47" xr10:uidLastSave="{00000000-0000-0000-0000-000000000000}"/>
  <bookViews>
    <workbookView xWindow="-120" yWindow="-120" windowWidth="38640" windowHeight="21240" tabRatio="849" activeTab="2" xr2:uid="{00000000-000D-0000-FFFF-FFFF00000000}"/>
  </bookViews>
  <sheets>
    <sheet name="Principales Variables" sheetId="27" r:id="rId1"/>
    <sheet name="Tasas de Interés" sheetId="28" r:id="rId2"/>
    <sheet name="Efectivo Mínimo" sheetId="29" r:id="rId3"/>
  </sheets>
  <definedNames>
    <definedName name="_xlnm.Print_Area" localSheetId="0">'Principales Variables'!$B$1:$M$48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9" l="1"/>
  <c r="C4" i="29" s="1"/>
  <c r="C16" i="29"/>
  <c r="D16" i="29"/>
  <c r="E16" i="29"/>
</calcChain>
</file>

<file path=xl/sharedStrings.xml><?xml version="1.0" encoding="utf-8"?>
<sst xmlns="http://schemas.openxmlformats.org/spreadsheetml/2006/main" count="220" uniqueCount="155">
  <si>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</si>
  <si>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</si>
  <si>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</si>
  <si>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</si>
  <si>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</si>
  <si>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</si>
  <si>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</si>
  <si>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</si>
  <si>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</si>
  <si>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Cifras en millones, expresadas en la moneda de origen. Cifras provisorias y sujetos a revisión.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</si>
  <si>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</si>
  <si>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</si>
  <si>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</si>
  <si>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</si>
  <si>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</si>
  <si>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</si>
  <si>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</si>
  <si>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</si>
  <si>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</si>
  <si>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</si>
  <si>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</si>
  <si>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>No Remunerados (Transaccionales)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</si>
  <si>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</si>
  <si>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</si>
  <si>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</si>
  <si>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</si>
  <si>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</si>
  <si>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</si>
  <si>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</si>
  <si>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</si>
  <si>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</si>
  <si>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</si>
  <si>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</si>
  <si>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</si>
  <si>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</si>
  <si>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</si>
  <si>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</si>
  <si>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</si>
  <si>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</si>
  <si>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</si>
  <si>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</si>
  <si>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</si>
  <si>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</si>
  <si>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</si>
  <si>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</si>
  <si>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</si>
  <si>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Nota: Las definiciones de los agregados monetarios se pueden encontrar en el Glosario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</si>
  <si>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</si>
  <si>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</si>
  <si>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</si>
  <si>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</si>
  <si>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</si>
  <si>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</si>
  <si>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</si>
  <si>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</si>
  <si>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</si>
  <si>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</si>
  <si>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Stock de LELIQ</t>
  </si>
  <si>
    <t>Reservas internacionales del BCRA en dólares</t>
  </si>
  <si>
    <t>Factores de variación promedio mensual</t>
  </si>
  <si>
    <t>Contribución</t>
  </si>
  <si>
    <t>Compra de divisas al sector privado y otros</t>
  </si>
  <si>
    <t>Compra de divisas al Tesoro Nacional</t>
  </si>
  <si>
    <t>Adelantos Transitorios y Transferencia de Utilidades al Gob. Nac.</t>
  </si>
  <si>
    <t>Otras operaciones de sector público</t>
  </si>
  <si>
    <t xml:space="preserve">Otros 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</si>
  <si>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</si>
  <si>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t>Compra de divisas</t>
  </si>
  <si>
    <t>Otras operaciones del sector público</t>
  </si>
  <si>
    <t>Efectivo mínimo</t>
  </si>
  <si>
    <t>Resto (incl. valuación tipo de cambio)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</si>
  <si>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</si>
  <si>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</si>
  <si>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</si>
  <si>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</si>
  <si>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</si>
  <si>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</si>
  <si>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</si>
  <si>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transaccional</t>
    </r>
    <r>
      <rPr>
        <vertAlign val="superscript"/>
        <sz val="10"/>
        <rFont val="Roboto Condensed"/>
      </rPr>
      <t>3</t>
    </r>
  </si>
  <si>
    <r>
      <t>% del PIB</t>
    </r>
    <r>
      <rPr>
        <b/>
        <vertAlign val="superscript"/>
        <sz val="11"/>
        <color theme="0"/>
        <rFont val="Roboto Condensed"/>
      </rPr>
      <t>4</t>
    </r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</si>
  <si>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</si>
  <si>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</si>
  <si>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</si>
  <si>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Stock de NOTALIQ</t>
  </si>
  <si>
    <t>Instrumentos de regulación monetaria</t>
  </si>
  <si>
    <t>Stock de LELIQ a 28 días</t>
  </si>
  <si>
    <t>Stock de LELIQ a 180 días</t>
  </si>
  <si>
    <t/>
  </si>
  <si>
    <t>No Ajustables por CER/UVA/Tipo de cambio</t>
  </si>
  <si>
    <t>Depósitos chacareros</t>
  </si>
  <si>
    <t>DIVA</t>
  </si>
  <si>
    <r>
      <t>Organismos internacionales</t>
    </r>
    <r>
      <rPr>
        <vertAlign val="superscript"/>
        <sz val="10"/>
        <rFont val="Roboto Condensed"/>
      </rPr>
      <t>5</t>
    </r>
  </si>
  <si>
    <t>5 No incluye al Banco de Desarrollo de América Latina (CAF) ni al Banco Centroamericano de Integración Económica (BCIE).</t>
  </si>
  <si>
    <t>Variaciones porcentuales promedio de mar-23</t>
  </si>
  <si>
    <t>Acumulado en 2023</t>
  </si>
  <si>
    <t>acumulado en 2023</t>
  </si>
  <si>
    <t>Acumulado 2023</t>
  </si>
  <si>
    <t>2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</si>
  <si>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t>1 La tasa de interés observada no coincide necesariamiente con la tasa de interés mínima garantizada porque incluye los depósitos de hasta $10 millones de personas que, en total, en la entidad financiera superan los $10 millones. La tasa de interés mínima garantizada aplica a todos los plazos fijos de un depositante en la medida en que el total de plazos fijos en dicha entidad no supere los $10 millones.</t>
  </si>
  <si>
    <t>ITCRM</t>
  </si>
  <si>
    <t>ITCNM</t>
  </si>
  <si>
    <t>TCN peso/ euro</t>
  </si>
  <si>
    <t>TCN peso/ real</t>
  </si>
  <si>
    <r>
      <t>Minorista</t>
    </r>
    <r>
      <rPr>
        <vertAlign val="superscript"/>
        <sz val="10"/>
        <rFont val="Roboto Condensed"/>
      </rPr>
      <t>2</t>
    </r>
  </si>
  <si>
    <t>Mayorista (Com. "A" 3.500)</t>
  </si>
  <si>
    <t>TCN peso/ dólar</t>
  </si>
  <si>
    <t>Var. Mensual (%)</t>
  </si>
  <si>
    <t>Tipo de Cambio</t>
  </si>
  <si>
    <t>Documentos a sola firma en dólares</t>
  </si>
  <si>
    <t>Depósitos a plazo fijo en dólares (30 a 44 días)</t>
  </si>
  <si>
    <t>TEA mar-23</t>
  </si>
  <si>
    <t>Tasas de interés del segmento en moneda extranjera</t>
  </si>
  <si>
    <t>Documentos a sola firma</t>
  </si>
  <si>
    <t xml:space="preserve">     1 a 7 días —con acuerdo a empresas— más de $10 millones </t>
  </si>
  <si>
    <t>Adelantos en cuenta corriente</t>
  </si>
  <si>
    <t>Préstamos al sector privado no financiero en pesos</t>
  </si>
  <si>
    <t>Tasas de Interés Activas</t>
  </si>
  <si>
    <t>Tasa de precancelación de depósitos en UVA</t>
  </si>
  <si>
    <t>BADLAR Bancos Privados (más de $1 millón, 30-35 días)</t>
  </si>
  <si>
    <t>BADLAR Total (más de $1 millón, 30-35 días)</t>
  </si>
  <si>
    <t>TM20 Bancos Privados (más de $20 millones, 30-35 días)</t>
  </si>
  <si>
    <t>TM20 Total (más de $20 millones, 30-35 días)</t>
  </si>
  <si>
    <r>
      <t>Personas humanas hasta $1 millón (30-35 días)</t>
    </r>
    <r>
      <rPr>
        <vertAlign val="superscript"/>
        <sz val="10"/>
        <rFont val="Roboto Condensed"/>
      </rPr>
      <t>1</t>
    </r>
  </si>
  <si>
    <t xml:space="preserve">Plazo Fijo </t>
  </si>
  <si>
    <t>Remunerados</t>
  </si>
  <si>
    <t>Depósitos a la Vista</t>
  </si>
  <si>
    <t>Tasas de Interés Pasivas</t>
  </si>
  <si>
    <t xml:space="preserve">   Monto operado</t>
  </si>
  <si>
    <t xml:space="preserve">   Tasa</t>
  </si>
  <si>
    <t>Call en pesos (a 1 día hábil)</t>
  </si>
  <si>
    <t>Monto operado de pases entre terceros rueda REPO (promedio diario)</t>
  </si>
  <si>
    <t>Tasas de pases entre terceros rueda REPO a 1 día</t>
  </si>
  <si>
    <t>Tasas de Interés del Mercado Interbancario</t>
  </si>
  <si>
    <t>Tasa LELIQ a 180 días</t>
  </si>
  <si>
    <t>Tasa LELIQ a 28 días</t>
  </si>
  <si>
    <t>Activos 1 día</t>
  </si>
  <si>
    <t>Pasivos 1 día (FCI)</t>
  </si>
  <si>
    <t>Pasivos 1 día</t>
  </si>
  <si>
    <t>Tasas de pases BCRA</t>
  </si>
  <si>
    <t>Tasas de Interés de instrumentos de regulación monetaria</t>
  </si>
  <si>
    <t>Tasas en porcentaje nominal anual (salvo especificación en contrario) y montos en millones. Promedios mensuales.</t>
  </si>
  <si>
    <t>(1) Posición = Integración - Exigencia</t>
  </si>
  <si>
    <r>
      <t xml:space="preserve">Posición </t>
    </r>
    <r>
      <rPr>
        <vertAlign val="superscript"/>
        <sz val="10"/>
        <rFont val="Roboto Condensed"/>
      </rPr>
      <t>(1)</t>
    </r>
  </si>
  <si>
    <t>Integración (incluye defecto de aplicación de recursos)</t>
  </si>
  <si>
    <t>Exigencia</t>
  </si>
  <si>
    <t>% de depósitos totales en moneda extranjera</t>
  </si>
  <si>
    <t>Moneda Extranjera</t>
  </si>
  <si>
    <t>Integración Resto Títulos Públicos</t>
  </si>
  <si>
    <t>Integración BOTE 2027</t>
  </si>
  <si>
    <t xml:space="preserve">Integración LELIQ </t>
  </si>
  <si>
    <t>Integración en cuentas corrientes</t>
  </si>
  <si>
    <t>Exigencia neta de deducciones</t>
  </si>
  <si>
    <t>% de depósitos totales en pesos</t>
  </si>
  <si>
    <t>Moneda Nacional</t>
  </si>
  <si>
    <t>Requerimiento e Integración de Efectivo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</si>
</sst>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[$-F400]h:mm:ss\ AM/PM"/>
    <numFmt numFmtId="166" formatCode="0.0"/>
    <numFmt numFmtId="167" formatCode="#,##0.0"/>
  </numFmts>
  <fonts count="32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b/>
      <vertAlign val="superscript"/>
      <sz val="10"/>
      <name val="Roboto Condensed"/>
    </font>
    <font>
      <i/>
      <sz val="10"/>
      <name val="Roboto Condensed"/>
    </font>
    <font>
      <b/>
      <i/>
      <sz val="10"/>
      <name val="Roboto Condensed"/>
    </font>
    <font>
      <b/>
      <sz val="10"/>
      <color theme="0"/>
      <name val="Roboto Condensed"/>
    </font>
    <font>
      <b/>
      <sz val="12"/>
      <color theme="4"/>
      <name val="Roboto Condensed Bol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sz val="10"/>
      <color theme="0"/>
      <name val="Roboto Condensed"/>
    </font>
    <font>
      <sz val="14"/>
      <name val="Roboto Condensed"/>
    </font>
    <font>
      <b/>
      <vertAlign val="superscript"/>
      <sz val="12"/>
      <color theme="4"/>
      <name val="Roboto Condensed Bol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sz val="9"/>
      <name val="Roboto Condensed"/>
    </font>
    <font>
      <u/>
      <sz val="10"/>
      <name val="Roboto Condensed"/>
    </font>
    <font>
      <b/>
      <sz val="10"/>
      <color theme="1"/>
      <name val="Roboto Condensed"/>
    </font>
    <font>
      <sz val="12"/>
      <name val="Roboto Condensed"/>
    </font>
    <font>
      <sz val="10"/>
      <name val="Arial"/>
    </font>
    <font>
      <sz val="10"/>
      <color indexed="10"/>
      <name val="Gill Sans MT"/>
      <family val="2"/>
    </font>
    <font>
      <sz val="8"/>
      <color indexed="10"/>
      <name val="Roboto Condensed"/>
    </font>
    <font>
      <vertAlign val="superscript"/>
      <sz val="9"/>
      <color indexed="10"/>
      <name val="Roboto Condensed"/>
    </font>
    <font>
      <vertAlign val="superscript"/>
      <sz val="9"/>
      <name val="Roboto Condensed"/>
    </font>
    <font>
      <sz val="10"/>
      <color theme="4"/>
      <name val="Roboto Condensed"/>
    </font>
    <font>
      <b/>
      <sz val="11"/>
      <color theme="4"/>
      <name val="Roboto Condensed"/>
    </font>
    <font>
      <sz val="10"/>
      <color indexed="10"/>
      <name val="Roboto Condensed"/>
    </font>
    <font>
      <b/>
      <sz val="10"/>
      <color indexed="10"/>
      <name val="Roboto Condensed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23" fillId="0" borderId="0"/>
  </cellStyleXfs>
  <cellXfs count="16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164" fontId="5" fillId="4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3" fontId="6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3" fontId="5" fillId="4" borderId="0" xfId="0" applyNumberFormat="1" applyFont="1" applyFill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0" fontId="5" fillId="4" borderId="1" xfId="0" applyFont="1" applyFill="1" applyBorder="1" applyAlignment="1">
      <alignment horizontal="left" vertical="center" wrapText="1" indent="2"/>
    </xf>
    <xf numFmtId="3" fontId="5" fillId="4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 indent="2"/>
    </xf>
    <xf numFmtId="0" fontId="5" fillId="4" borderId="0" xfId="0" applyFont="1" applyFill="1" applyAlignment="1">
      <alignment horizontal="left" vertical="center" indent="6"/>
    </xf>
    <xf numFmtId="0" fontId="5" fillId="4" borderId="0" xfId="0" applyFont="1" applyFill="1" applyAlignment="1">
      <alignment horizontal="left" vertical="center" indent="5"/>
    </xf>
    <xf numFmtId="3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 indent="3"/>
    </xf>
    <xf numFmtId="0" fontId="9" fillId="4" borderId="1" xfId="0" applyFont="1" applyFill="1" applyBorder="1" applyAlignment="1">
      <alignment horizontal="left" vertical="center" indent="3"/>
    </xf>
    <xf numFmtId="3" fontId="9" fillId="4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center" indent="2"/>
    </xf>
    <xf numFmtId="0" fontId="14" fillId="3" borderId="0" xfId="0" applyFont="1" applyFill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indent="3"/>
    </xf>
    <xf numFmtId="3" fontId="8" fillId="4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5" borderId="0" xfId="0" applyNumberFormat="1" applyFont="1" applyFill="1" applyAlignment="1">
      <alignment horizontal="center" vertical="center"/>
    </xf>
    <xf numFmtId="164" fontId="5" fillId="5" borderId="0" xfId="1" applyNumberFormat="1" applyFont="1" applyFill="1" applyBorder="1" applyAlignment="1">
      <alignment horizontal="center" vertical="center"/>
    </xf>
    <xf numFmtId="164" fontId="6" fillId="5" borderId="0" xfId="1" applyNumberFormat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5" borderId="0" xfId="0" applyFill="1"/>
    <xf numFmtId="0" fontId="5" fillId="5" borderId="0" xfId="0" applyFont="1" applyFill="1" applyAlignment="1">
      <alignment horizontal="left" vertical="center" indent="5"/>
    </xf>
    <xf numFmtId="0" fontId="9" fillId="5" borderId="0" xfId="0" applyFont="1" applyFill="1" applyAlignment="1">
      <alignment horizontal="left" vertical="center" indent="4"/>
    </xf>
    <xf numFmtId="0" fontId="8" fillId="5" borderId="0" xfId="0" applyFont="1" applyFill="1" applyAlignment="1">
      <alignment horizontal="left" vertical="center" indent="3"/>
    </xf>
    <xf numFmtId="3" fontId="8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2"/>
    </xf>
    <xf numFmtId="0" fontId="5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2"/>
    </xf>
    <xf numFmtId="3" fontId="6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3"/>
    </xf>
    <xf numFmtId="0" fontId="5" fillId="5" borderId="0" xfId="0" applyFont="1" applyFill="1" applyAlignment="1">
      <alignment horizontal="left" vertical="center" indent="4"/>
    </xf>
    <xf numFmtId="165" fontId="5" fillId="5" borderId="0" xfId="0" applyNumberFormat="1" applyFont="1" applyFill="1" applyAlignment="1">
      <alignment horizontal="center" vertical="center"/>
    </xf>
    <xf numFmtId="165" fontId="5" fillId="5" borderId="0" xfId="0" applyNumberFormat="1" applyFont="1" applyFill="1" applyAlignment="1">
      <alignment vertical="center"/>
    </xf>
    <xf numFmtId="165" fontId="5" fillId="5" borderId="0" xfId="1" applyNumberFormat="1" applyFont="1" applyFill="1" applyBorder="1" applyAlignment="1">
      <alignment horizontal="center" vertical="center"/>
    </xf>
    <xf numFmtId="164" fontId="6" fillId="5" borderId="0" xfId="1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 indent="6"/>
    </xf>
    <xf numFmtId="0" fontId="5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166" fontId="5" fillId="5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14" fontId="5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vertical="top"/>
    </xf>
    <xf numFmtId="0" fontId="15" fillId="5" borderId="0" xfId="0" applyFont="1" applyFill="1"/>
    <xf numFmtId="4" fontId="5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4" fontId="5" fillId="4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167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7" fontId="10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7" fontId="5" fillId="4" borderId="0" xfId="0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 indent="1"/>
    </xf>
    <xf numFmtId="17" fontId="6" fillId="5" borderId="0" xfId="0" applyNumberFormat="1" applyFont="1" applyFill="1" applyAlignment="1">
      <alignment horizontal="center" vertical="center"/>
    </xf>
    <xf numFmtId="4" fontId="5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228" applyFont="1"/>
    <xf numFmtId="0" fontId="24" fillId="0" borderId="0" xfId="228" applyFont="1"/>
    <xf numFmtId="0" fontId="2" fillId="5" borderId="0" xfId="228" applyFont="1" applyFill="1"/>
    <xf numFmtId="0" fontId="25" fillId="5" borderId="0" xfId="228" applyFont="1" applyFill="1"/>
    <xf numFmtId="0" fontId="19" fillId="5" borderId="0" xfId="228" applyFont="1" applyFill="1"/>
    <xf numFmtId="0" fontId="2" fillId="0" borderId="0" xfId="228" applyFont="1" applyAlignment="1">
      <alignment vertical="center"/>
    </xf>
    <xf numFmtId="0" fontId="2" fillId="5" borderId="0" xfId="228" applyFont="1" applyFill="1" applyAlignment="1">
      <alignment vertical="center"/>
    </xf>
    <xf numFmtId="0" fontId="26" fillId="5" borderId="0" xfId="228" applyFont="1" applyFill="1" applyAlignment="1">
      <alignment vertical="center"/>
    </xf>
    <xf numFmtId="0" fontId="19" fillId="5" borderId="0" xfId="228" applyFont="1" applyFill="1" applyAlignment="1">
      <alignment horizontal="left"/>
    </xf>
    <xf numFmtId="0" fontId="23" fillId="0" borderId="0" xfId="228"/>
    <xf numFmtId="167" fontId="5" fillId="4" borderId="0" xfId="228" applyNumberFormat="1" applyFont="1" applyFill="1" applyAlignment="1">
      <alignment horizontal="center" vertical="center"/>
    </xf>
    <xf numFmtId="0" fontId="5" fillId="4" borderId="0" xfId="228" applyFont="1" applyFill="1" applyAlignment="1">
      <alignment horizontal="left" vertical="center" indent="2"/>
    </xf>
    <xf numFmtId="167" fontId="5" fillId="5" borderId="0" xfId="228" applyNumberFormat="1" applyFont="1" applyFill="1" applyAlignment="1">
      <alignment horizontal="center" vertical="center"/>
    </xf>
    <xf numFmtId="0" fontId="5" fillId="5" borderId="0" xfId="228" applyFont="1" applyFill="1" applyAlignment="1">
      <alignment horizontal="left" vertical="center" indent="2"/>
    </xf>
    <xf numFmtId="0" fontId="29" fillId="5" borderId="0" xfId="228" applyFont="1" applyFill="1" applyAlignment="1">
      <alignment horizontal="left" vertical="center" indent="1"/>
    </xf>
    <xf numFmtId="167" fontId="5" fillId="5" borderId="0" xfId="228" quotePrefix="1" applyNumberFormat="1" applyFont="1" applyFill="1" applyAlignment="1">
      <alignment horizontal="center"/>
    </xf>
    <xf numFmtId="0" fontId="5" fillId="5" borderId="0" xfId="228" applyFont="1" applyFill="1" applyAlignment="1">
      <alignment horizontal="left" vertical="center" indent="3"/>
    </xf>
    <xf numFmtId="167" fontId="5" fillId="5" borderId="0" xfId="228" quotePrefix="1" applyNumberFormat="1" applyFont="1" applyFill="1" applyAlignment="1">
      <alignment horizontal="center" vertical="center"/>
    </xf>
    <xf numFmtId="167" fontId="5" fillId="4" borderId="0" xfId="228" quotePrefix="1" applyNumberFormat="1" applyFont="1" applyFill="1" applyAlignment="1">
      <alignment horizontal="center" vertical="center"/>
    </xf>
    <xf numFmtId="0" fontId="29" fillId="4" borderId="0" xfId="228" applyFont="1" applyFill="1" applyAlignment="1">
      <alignment horizontal="left" vertical="center" indent="1"/>
    </xf>
    <xf numFmtId="0" fontId="8" fillId="5" borderId="0" xfId="228" applyFont="1" applyFill="1" applyAlignment="1">
      <alignment horizontal="center" vertical="center" wrapText="1"/>
    </xf>
    <xf numFmtId="0" fontId="8" fillId="5" borderId="0" xfId="228" applyFont="1" applyFill="1" applyAlignment="1">
      <alignment vertical="center" wrapText="1"/>
    </xf>
    <xf numFmtId="0" fontId="5" fillId="5" borderId="0" xfId="228" applyFont="1" applyFill="1" applyAlignment="1">
      <alignment vertical="center"/>
    </xf>
    <xf numFmtId="17" fontId="10" fillId="3" borderId="0" xfId="228" applyNumberFormat="1" applyFont="1" applyFill="1" applyAlignment="1">
      <alignment horizontal="center" vertical="center"/>
    </xf>
    <xf numFmtId="0" fontId="10" fillId="3" borderId="0" xfId="228" applyFont="1" applyFill="1" applyAlignment="1">
      <alignment horizontal="center" vertical="center"/>
    </xf>
    <xf numFmtId="0" fontId="30" fillId="5" borderId="0" xfId="228" applyFont="1" applyFill="1"/>
    <xf numFmtId="0" fontId="5" fillId="5" borderId="0" xfId="228" applyFont="1" applyFill="1"/>
    <xf numFmtId="0" fontId="31" fillId="5" borderId="0" xfId="228" applyFont="1" applyFill="1"/>
    <xf numFmtId="0" fontId="6" fillId="5" borderId="0" xfId="228" applyFont="1" applyFill="1"/>
    <xf numFmtId="17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7" fontId="12" fillId="3" borderId="0" xfId="0" applyNumberFormat="1" applyFont="1" applyFill="1" applyAlignment="1">
      <alignment horizontal="center" vertical="distributed" wrapText="1"/>
    </xf>
    <xf numFmtId="17" fontId="10" fillId="3" borderId="9" xfId="0" applyNumberFormat="1" applyFont="1" applyFill="1" applyBorder="1" applyAlignment="1">
      <alignment horizontal="center" vertical="distributed" wrapText="1"/>
    </xf>
    <xf numFmtId="17" fontId="10" fillId="3" borderId="10" xfId="0" applyNumberFormat="1" applyFont="1" applyFill="1" applyBorder="1" applyAlignment="1">
      <alignment horizontal="center" vertical="distributed" wrapText="1"/>
    </xf>
    <xf numFmtId="17" fontId="10" fillId="3" borderId="3" xfId="0" applyNumberFormat="1" applyFont="1" applyFill="1" applyBorder="1" applyAlignment="1">
      <alignment horizontal="center" vertical="center" wrapText="1"/>
    </xf>
    <xf numFmtId="17" fontId="10" fillId="3" borderId="0" xfId="0" applyNumberFormat="1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7" fontId="12" fillId="3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indent="1"/>
    </xf>
    <xf numFmtId="0" fontId="11" fillId="5" borderId="0" xfId="0" applyFont="1" applyFill="1" applyAlignment="1">
      <alignment horizontal="left" vertical="center" indent="1"/>
    </xf>
    <xf numFmtId="0" fontId="12" fillId="3" borderId="5" xfId="0" applyFont="1" applyFill="1" applyBorder="1" applyAlignment="1">
      <alignment horizontal="center" vertical="center" wrapText="1"/>
    </xf>
    <xf numFmtId="17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7" fontId="10" fillId="3" borderId="11" xfId="0" applyNumberFormat="1" applyFont="1" applyFill="1" applyBorder="1" applyAlignment="1">
      <alignment horizontal="center" vertical="center" wrapText="1"/>
    </xf>
    <xf numFmtId="17" fontId="10" fillId="3" borderId="5" xfId="0" applyNumberFormat="1" applyFont="1" applyFill="1" applyBorder="1" applyAlignment="1">
      <alignment horizontal="center" vertical="center" wrapText="1"/>
    </xf>
    <xf numFmtId="17" fontId="14" fillId="3" borderId="7" xfId="0" applyNumberFormat="1" applyFont="1" applyFill="1" applyBorder="1" applyAlignment="1">
      <alignment horizontal="center" vertical="center" wrapText="1"/>
    </xf>
    <xf numFmtId="17" fontId="14" fillId="3" borderId="8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7" fillId="5" borderId="0" xfId="228" applyFont="1" applyFill="1" applyAlignment="1">
      <alignment horizontal="left" wrapText="1"/>
    </xf>
    <xf numFmtId="0" fontId="28" fillId="4" borderId="0" xfId="228" applyFont="1" applyFill="1" applyAlignment="1">
      <alignment horizontal="center" vertical="center"/>
    </xf>
    <xf numFmtId="0" fontId="28" fillId="5" borderId="0" xfId="228" applyFont="1" applyFill="1" applyAlignment="1">
      <alignment horizontal="center" vertical="center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992F9F80-E3D3-448E-AC3B-07EFEB8A35BF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680D-3920-4590-8E41-3D7AF505C284}">
  <sheetPr>
    <tabColor theme="3"/>
    <pageSetUpPr fitToPage="1"/>
  </sheetPr>
  <dimension ref="B1:S116"/>
  <sheetViews>
    <sheetView showGridLines="0" zoomScaleNormal="85" zoomScaleSheetLayoutView="100" workbookViewId="0">
      <pane xSplit="2" ySplit="7" topLeftCell="C21" activePane="bottomRight" state="frozen"/>
      <selection activeCell="E4" sqref="E4:E5"/>
      <selection pane="topRight" activeCell="E4" sqref="E4:E5"/>
      <selection pane="bottomLeft" activeCell="E4" sqref="E4:E5"/>
      <selection pane="bottomRight" activeCell="D11" sqref="D11"/>
    </sheetView>
  </sheetViews>
  <sheetFormatPr baseColWidth="10" defaultColWidth="11.42578125" defaultRowHeight="15" x14ac:dyDescent="0.3"/>
  <cols>
    <col min="1" max="1" width="11.42578125" style="53"/>
    <col min="2" max="2" width="64.85546875" style="2" customWidth="1"/>
    <col min="3" max="14" width="15.5703125" style="1" customWidth="1"/>
    <col min="15" max="15" width="15.5703125" style="2" customWidth="1"/>
    <col min="16" max="17" width="11.42578125" style="53"/>
    <col min="18" max="19" width="11.42578125" style="54"/>
    <col min="20" max="16384" width="11.42578125" style="53"/>
  </cols>
  <sheetData>
    <row r="1" spans="2:19" s="2" customFormat="1" ht="32.1" customHeight="1" x14ac:dyDescent="0.3">
      <c r="B1" s="79" t="s">
        <v>9</v>
      </c>
      <c r="C1" s="77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53"/>
      <c r="R1"/>
      <c r="S1"/>
    </row>
    <row r="2" spans="2:19" s="2" customFormat="1" ht="8.1" customHeight="1" x14ac:dyDescent="0.3">
      <c r="B2" s="5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3"/>
      <c r="R2"/>
      <c r="S2"/>
    </row>
    <row r="3" spans="2:19" s="3" customFormat="1" ht="23.1" customHeight="1" x14ac:dyDescent="0.3">
      <c r="B3" s="143" t="s">
        <v>10</v>
      </c>
      <c r="C3" s="132" t="s">
        <v>11</v>
      </c>
      <c r="D3" s="132"/>
      <c r="E3" s="132"/>
      <c r="F3" s="132"/>
      <c r="G3" s="133"/>
      <c r="H3" s="132" t="s">
        <v>93</v>
      </c>
      <c r="I3" s="132"/>
      <c r="J3" s="132"/>
      <c r="K3" s="132"/>
      <c r="L3" s="132"/>
      <c r="M3" s="133"/>
      <c r="N3" s="132" t="s">
        <v>79</v>
      </c>
      <c r="O3" s="132"/>
      <c r="R3"/>
      <c r="S3"/>
    </row>
    <row r="4" spans="2:19" s="3" customFormat="1" ht="23.1" customHeight="1" x14ac:dyDescent="0.3">
      <c r="B4" s="143"/>
      <c r="C4" s="134">
        <v>45016</v>
      </c>
      <c r="D4" s="140">
        <v>44985</v>
      </c>
      <c r="E4" s="140">
        <v>44957</v>
      </c>
      <c r="F4" s="140">
        <v>44926</v>
      </c>
      <c r="G4" s="144">
        <v>44651</v>
      </c>
      <c r="H4" s="130" t="s">
        <v>12</v>
      </c>
      <c r="I4" s="131"/>
      <c r="J4" s="132" t="s">
        <v>94</v>
      </c>
      <c r="K4" s="132"/>
      <c r="L4" s="132" t="s">
        <v>13</v>
      </c>
      <c r="M4" s="133"/>
      <c r="N4" s="134">
        <v>45016</v>
      </c>
      <c r="O4" s="140">
        <v>44926</v>
      </c>
      <c r="R4"/>
      <c r="S4"/>
    </row>
    <row r="5" spans="2:19" s="3" customFormat="1" ht="23.1" customHeight="1" x14ac:dyDescent="0.3">
      <c r="B5" s="143"/>
      <c r="C5" s="134"/>
      <c r="D5" s="140"/>
      <c r="E5" s="140"/>
      <c r="F5" s="140"/>
      <c r="G5" s="144"/>
      <c r="H5" s="36" t="s">
        <v>14</v>
      </c>
      <c r="I5" s="36" t="s">
        <v>15</v>
      </c>
      <c r="J5" s="36" t="s">
        <v>14</v>
      </c>
      <c r="K5" s="36" t="s">
        <v>15</v>
      </c>
      <c r="L5" s="36" t="s">
        <v>16</v>
      </c>
      <c r="M5" s="43" t="s">
        <v>17</v>
      </c>
      <c r="N5" s="134"/>
      <c r="O5" s="140"/>
      <c r="R5"/>
      <c r="S5"/>
    </row>
    <row r="6" spans="2:19" s="2" customFormat="1" ht="5.0999999999999996" hidden="1" customHeight="1" x14ac:dyDescent="0.3">
      <c r="C6" s="1"/>
      <c r="D6" s="1"/>
      <c r="E6" s="1"/>
      <c r="F6" s="1"/>
      <c r="G6" s="1"/>
      <c r="H6" s="5"/>
      <c r="I6" s="5"/>
      <c r="J6" s="6"/>
      <c r="K6" s="6"/>
      <c r="L6" s="6"/>
      <c r="M6" s="6"/>
      <c r="N6" s="6"/>
      <c r="O6" s="6"/>
      <c r="R6"/>
      <c r="S6"/>
    </row>
    <row r="7" spans="2:19" s="2" customFormat="1" ht="17.100000000000001" customHeight="1" x14ac:dyDescent="0.3">
      <c r="B7" s="141" t="s">
        <v>18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R7"/>
      <c r="S7"/>
    </row>
    <row r="8" spans="2:19" ht="20.100000000000001" customHeight="1" x14ac:dyDescent="0.3">
      <c r="B8" s="63" t="s">
        <v>76</v>
      </c>
      <c r="C8" s="64">
        <v>21072944.193548385</v>
      </c>
      <c r="D8" s="64">
        <v>20043887.857142854</v>
      </c>
      <c r="E8" s="64">
        <v>19284421.838709675</v>
      </c>
      <c r="F8" s="64">
        <v>18243811.419354834</v>
      </c>
      <c r="G8" s="64">
        <v>10541122.903225806</v>
      </c>
      <c r="H8" s="51">
        <v>5.1340156347902122E-2</v>
      </c>
      <c r="I8" s="51">
        <v>-1.0069399970313753E-2</v>
      </c>
      <c r="J8" s="51">
        <v>5.1340156347902122E-2</v>
      </c>
      <c r="K8" s="51">
        <v>-0.12746044573498205</v>
      </c>
      <c r="L8" s="51">
        <v>0.99911758804174644</v>
      </c>
      <c r="M8" s="51">
        <v>-6.5072349217247805E-3</v>
      </c>
      <c r="N8" s="52">
        <v>0.1731918442977109</v>
      </c>
      <c r="O8" s="52">
        <v>0.17336430729552213</v>
      </c>
      <c r="Q8" s="73"/>
    </row>
    <row r="9" spans="2:19" ht="17.100000000000001" customHeight="1" x14ac:dyDescent="0.3">
      <c r="B9" s="44" t="s">
        <v>19</v>
      </c>
      <c r="C9" s="45">
        <v>17817292.451612901</v>
      </c>
      <c r="D9" s="45">
        <v>16882147.392857142</v>
      </c>
      <c r="E9" s="45">
        <v>16029684.64516129</v>
      </c>
      <c r="F9" s="45">
        <v>15166107.096774191</v>
      </c>
      <c r="G9" s="45">
        <v>8474272.1290322579</v>
      </c>
      <c r="H9" s="20">
        <v>5.5392542014614854E-2</v>
      </c>
      <c r="I9" s="20">
        <v>-5.197228081982308E-3</v>
      </c>
      <c r="J9" s="20">
        <v>5.5392542014614854E-2</v>
      </c>
      <c r="K9" s="20">
        <v>-0.12316604096800166</v>
      </c>
      <c r="L9" s="20">
        <v>1.1025159660110648</v>
      </c>
      <c r="M9" s="20">
        <v>4.4878206859102043E-2</v>
      </c>
      <c r="N9" s="22">
        <v>0.14651944664182079</v>
      </c>
      <c r="O9" s="22">
        <v>0.14397635555209592</v>
      </c>
      <c r="Q9" s="73"/>
    </row>
    <row r="10" spans="2:19" ht="17.100000000000001" customHeight="1" x14ac:dyDescent="0.3">
      <c r="B10" s="56" t="s">
        <v>20</v>
      </c>
      <c r="C10" s="50">
        <v>8405628.2580645159</v>
      </c>
      <c r="D10" s="50">
        <v>8132039.2857142854</v>
      </c>
      <c r="E10" s="50">
        <v>7442954.0967741935</v>
      </c>
      <c r="F10" s="50">
        <v>7303247.064516129</v>
      </c>
      <c r="G10" s="50">
        <v>4172728</v>
      </c>
      <c r="H10" s="51">
        <v>3.3643341201124111E-2</v>
      </c>
      <c r="I10" s="51">
        <v>-1.5711681249996778E-2</v>
      </c>
      <c r="J10" s="51">
        <v>3.3643341201124111E-2</v>
      </c>
      <c r="K10" s="51">
        <v>-0.13243363637346195</v>
      </c>
      <c r="L10" s="51">
        <v>1.0144203643430667</v>
      </c>
      <c r="M10" s="51">
        <v>1.0977191999910207E-3</v>
      </c>
      <c r="N10" s="52">
        <v>6.984318988432249E-2</v>
      </c>
      <c r="O10" s="52">
        <v>6.603237833192227E-2</v>
      </c>
      <c r="Q10" s="73"/>
    </row>
    <row r="11" spans="2:19" ht="16.5" customHeight="1" x14ac:dyDescent="0.3">
      <c r="B11" s="18" t="s">
        <v>21</v>
      </c>
      <c r="C11" s="45">
        <v>5639302.6330645159</v>
      </c>
      <c r="D11" s="45">
        <v>5538583.7927142857</v>
      </c>
      <c r="E11" s="45">
        <v>5474160.7637741938</v>
      </c>
      <c r="F11" s="45">
        <v>5390282.1135161296</v>
      </c>
      <c r="G11" s="45">
        <v>3356146.3539999998</v>
      </c>
      <c r="H11" s="20">
        <v>1.8184944765613276E-2</v>
      </c>
      <c r="I11" s="20">
        <v>-2.2437505372588484E-2</v>
      </c>
      <c r="J11" s="20">
        <v>1.8184944765613276E-2</v>
      </c>
      <c r="K11" s="20">
        <v>-0.13836187778939057</v>
      </c>
      <c r="L11" s="20">
        <v>0.68029103568244342</v>
      </c>
      <c r="M11" s="20">
        <v>-0.16495307871728404</v>
      </c>
      <c r="N11" s="22">
        <v>4.7179667196906978E-2</v>
      </c>
      <c r="O11" s="22">
        <v>4.7766126679874343E-2</v>
      </c>
      <c r="Q11" s="73"/>
    </row>
    <row r="12" spans="2:19" ht="17.100000000000001" customHeight="1" x14ac:dyDescent="0.3">
      <c r="B12" s="66" t="s">
        <v>22</v>
      </c>
      <c r="C12" s="50">
        <v>2766325.625</v>
      </c>
      <c r="D12" s="50">
        <v>2593455.4929999998</v>
      </c>
      <c r="E12" s="50">
        <v>1968793.3330000001</v>
      </c>
      <c r="F12" s="50">
        <v>1912964.9509999999</v>
      </c>
      <c r="G12" s="50">
        <v>816581.64600000007</v>
      </c>
      <c r="H12" s="51">
        <v>6.6656294070437827E-2</v>
      </c>
      <c r="I12" s="51">
        <v>-1.4090460707738561E-3</v>
      </c>
      <c r="J12" s="51">
        <v>6.6656294070437827E-2</v>
      </c>
      <c r="K12" s="51">
        <v>-0.1198270810010752</v>
      </c>
      <c r="L12" s="51">
        <v>2.3876901820543734</v>
      </c>
      <c r="M12" s="51">
        <v>0.68356564232650907</v>
      </c>
      <c r="N12" s="52">
        <v>2.2663522687415512E-2</v>
      </c>
      <c r="O12" s="52">
        <v>1.826625165204792E-2</v>
      </c>
      <c r="Q12" s="73"/>
    </row>
    <row r="13" spans="2:19" ht="17.100000000000001" customHeight="1" x14ac:dyDescent="0.3">
      <c r="B13" s="18" t="s">
        <v>89</v>
      </c>
      <c r="C13" s="24">
        <v>94.443064516129013</v>
      </c>
      <c r="D13" s="24">
        <v>121.28071428571435</v>
      </c>
      <c r="E13" s="24">
        <v>139.59119354838708</v>
      </c>
      <c r="F13" s="24">
        <v>130.96209677419355</v>
      </c>
      <c r="G13" s="24">
        <v>0</v>
      </c>
      <c r="H13" s="20">
        <v>-0.22128538677931042</v>
      </c>
      <c r="I13" s="20">
        <v>-0.27274824277766918</v>
      </c>
      <c r="J13" s="20">
        <v>-0.22128538677931042</v>
      </c>
      <c r="K13" s="20">
        <v>-0.3589894846505457</v>
      </c>
      <c r="L13" s="20" t="s">
        <v>87</v>
      </c>
      <c r="M13" s="20" t="s">
        <v>87</v>
      </c>
      <c r="N13" s="22">
        <v>7.6931116272920625E-7</v>
      </c>
      <c r="O13" s="22"/>
      <c r="Q13" s="73"/>
    </row>
    <row r="14" spans="2:19" ht="17.100000000000001" customHeight="1" x14ac:dyDescent="0.3">
      <c r="B14" s="56" t="s">
        <v>72</v>
      </c>
      <c r="C14" s="50">
        <v>9411664.1935483869</v>
      </c>
      <c r="D14" s="50">
        <v>8750108.1071428563</v>
      </c>
      <c r="E14" s="50">
        <v>8586730.5483870972</v>
      </c>
      <c r="F14" s="50">
        <v>7862860.0322580654</v>
      </c>
      <c r="G14" s="50">
        <v>4301544.129032257</v>
      </c>
      <c r="H14" s="51">
        <v>7.5605475761549856E-2</v>
      </c>
      <c r="I14" s="51">
        <v>4.5776428534429758E-3</v>
      </c>
      <c r="J14" s="51">
        <v>7.5605475761549856E-2</v>
      </c>
      <c r="K14" s="51">
        <v>-0.11455032434227219</v>
      </c>
      <c r="L14" s="51">
        <v>1.1879734140181384</v>
      </c>
      <c r="M14" s="51">
        <v>8.7347622777875777E-2</v>
      </c>
      <c r="N14" s="52">
        <v>7.6676256757498312E-2</v>
      </c>
      <c r="O14" s="52">
        <v>7.7943977220173641E-2</v>
      </c>
      <c r="Q14" s="73"/>
    </row>
    <row r="15" spans="2:19" ht="17.100000000000001" customHeight="1" x14ac:dyDescent="0.3">
      <c r="B15" s="18" t="s">
        <v>23</v>
      </c>
      <c r="C15" s="24">
        <v>9176229.5161290318</v>
      </c>
      <c r="D15" s="24">
        <v>8516006.1071428563</v>
      </c>
      <c r="E15" s="24">
        <v>8373658.9032258065</v>
      </c>
      <c r="F15" s="24">
        <v>7640019.5161290327</v>
      </c>
      <c r="G15" s="24">
        <v>4145039.2258064509</v>
      </c>
      <c r="H15" s="20">
        <v>7.7527352690882623E-2</v>
      </c>
      <c r="I15" s="20">
        <v>6.316880915508305E-3</v>
      </c>
      <c r="J15" s="20">
        <v>7.7527352690882623E-2</v>
      </c>
      <c r="K15" s="20">
        <v>-0.11301733404639724</v>
      </c>
      <c r="L15" s="20">
        <v>1.2137859296961713</v>
      </c>
      <c r="M15" s="20">
        <v>0.10017555632615482</v>
      </c>
      <c r="N15" s="22">
        <v>7.4747424119403549E-2</v>
      </c>
      <c r="O15" s="22">
        <v>7.5816148927367058E-2</v>
      </c>
      <c r="Q15" s="73"/>
    </row>
    <row r="16" spans="2:19" ht="17.100000000000001" customHeight="1" x14ac:dyDescent="0.3">
      <c r="B16" s="55" t="s">
        <v>88</v>
      </c>
      <c r="C16" s="50">
        <v>8830335.2165290322</v>
      </c>
      <c r="D16" s="50">
        <v>8159622.2359285709</v>
      </c>
      <c r="E16" s="50">
        <v>7990944.1855161292</v>
      </c>
      <c r="F16" s="50">
        <v>7238755.6740967752</v>
      </c>
      <c r="G16" s="50">
        <v>3912325.0765483864</v>
      </c>
      <c r="H16" s="51">
        <v>8.2199023583122255E-2</v>
      </c>
      <c r="I16" s="51">
        <v>1.0679815433320972E-2</v>
      </c>
      <c r="J16" s="51">
        <v>8.2199023583122255E-2</v>
      </c>
      <c r="K16" s="51">
        <v>-0.10917177867176231</v>
      </c>
      <c r="L16" s="51">
        <v>1.2570555983347673</v>
      </c>
      <c r="M16" s="51">
        <v>0.12167909518596165</v>
      </c>
      <c r="N16" s="52">
        <v>7.1929849878563074E-2</v>
      </c>
      <c r="O16" s="52">
        <v>7.1834185381009635E-2</v>
      </c>
      <c r="Q16" s="73"/>
    </row>
    <row r="17" spans="2:17" ht="17.100000000000001" customHeight="1" x14ac:dyDescent="0.3">
      <c r="B17" s="31" t="s">
        <v>24</v>
      </c>
      <c r="C17" s="24">
        <v>298916.73699999996</v>
      </c>
      <c r="D17" s="24">
        <v>311799.74699999997</v>
      </c>
      <c r="E17" s="24">
        <v>339307.54099999997</v>
      </c>
      <c r="F17" s="24">
        <v>359923.37399999995</v>
      </c>
      <c r="G17" s="24">
        <v>208488.04500000001</v>
      </c>
      <c r="H17" s="20">
        <v>-4.1318218260132267E-2</v>
      </c>
      <c r="I17" s="20">
        <v>-0.10467455143317705</v>
      </c>
      <c r="J17" s="20">
        <v>-4.1318218260132267E-2</v>
      </c>
      <c r="K17" s="20">
        <v>-0.21084683331215759</v>
      </c>
      <c r="L17" s="20">
        <v>0.43373562258689669</v>
      </c>
      <c r="M17" s="20">
        <v>-0.28748264904698884</v>
      </c>
      <c r="N17" s="22">
        <v>2.4349059793736115E-3</v>
      </c>
      <c r="O17" s="22">
        <v>3.5717191648550182E-3</v>
      </c>
      <c r="Q17" s="73"/>
    </row>
    <row r="18" spans="2:17" ht="17.100000000000001" customHeight="1" x14ac:dyDescent="0.3">
      <c r="B18" s="71" t="s">
        <v>25</v>
      </c>
      <c r="C18" s="50">
        <v>135097.16099999999</v>
      </c>
      <c r="D18" s="50">
        <v>140521.04199999999</v>
      </c>
      <c r="E18" s="50">
        <v>147274.49299999999</v>
      </c>
      <c r="F18" s="50">
        <v>156518.26999999999</v>
      </c>
      <c r="G18" s="50">
        <v>130621.15300000001</v>
      </c>
      <c r="H18" s="51">
        <v>-3.8598354543940783E-2</v>
      </c>
      <c r="I18" s="51">
        <v>-0.10213443515254839</v>
      </c>
      <c r="J18" s="51">
        <v>-3.8598354543940783E-2</v>
      </c>
      <c r="K18" s="51">
        <v>-0.20860793704284863</v>
      </c>
      <c r="L18" s="51">
        <v>3.4267099142816448E-2</v>
      </c>
      <c r="M18" s="51">
        <v>-0.48600478215820409</v>
      </c>
      <c r="N18" s="52">
        <v>1.1004699449643045E-3</v>
      </c>
      <c r="O18" s="52">
        <v>1.5532175596046514E-3</v>
      </c>
      <c r="Q18" s="73"/>
    </row>
    <row r="19" spans="2:17" ht="17.100000000000001" customHeight="1" x14ac:dyDescent="0.3">
      <c r="B19" s="30" t="s">
        <v>26</v>
      </c>
      <c r="C19" s="24">
        <v>163819.576</v>
      </c>
      <c r="D19" s="24">
        <v>171278.70499999999</v>
      </c>
      <c r="E19" s="24">
        <v>192033.04800000001</v>
      </c>
      <c r="F19" s="24">
        <v>203405.10399999999</v>
      </c>
      <c r="G19" s="24">
        <v>77866.892000000007</v>
      </c>
      <c r="H19" s="20">
        <v>-4.3549657851511547E-2</v>
      </c>
      <c r="I19" s="20">
        <v>-0.10675852203860126</v>
      </c>
      <c r="J19" s="20">
        <v>-4.3549657851511547E-2</v>
      </c>
      <c r="K19" s="20">
        <v>-0.21268367599901217</v>
      </c>
      <c r="L19" s="20">
        <v>1.1038412063499337</v>
      </c>
      <c r="M19" s="20">
        <v>4.5536805781212442E-2</v>
      </c>
      <c r="N19" s="22">
        <v>1.3344360344093073E-3</v>
      </c>
      <c r="O19" s="22">
        <v>2.018501605250367E-3</v>
      </c>
      <c r="Q19" s="73"/>
    </row>
    <row r="20" spans="2:17" ht="17.100000000000001" customHeight="1" x14ac:dyDescent="0.3">
      <c r="B20" s="55" t="s">
        <v>90</v>
      </c>
      <c r="C20" s="50">
        <v>46977.562599999997</v>
      </c>
      <c r="D20" s="50">
        <v>44584.124214285715</v>
      </c>
      <c r="E20" s="50">
        <v>43407.17670967742</v>
      </c>
      <c r="F20" s="50">
        <v>41340.468032258061</v>
      </c>
      <c r="G20" s="50">
        <v>24226.104258064515</v>
      </c>
      <c r="H20" s="51">
        <v>5.3683646990813294E-2</v>
      </c>
      <c r="I20" s="51">
        <v>-1.5951067540408759E-2</v>
      </c>
      <c r="J20" s="51">
        <v>5.3683646990813294E-2</v>
      </c>
      <c r="K20" s="51">
        <v>-0.13264463501026236</v>
      </c>
      <c r="L20" s="51">
        <v>0.93912987823297489</v>
      </c>
      <c r="M20" s="51">
        <v>-3.6319065924126703E-2</v>
      </c>
      <c r="N20" s="52">
        <v>3.8266826146686516E-4</v>
      </c>
      <c r="O20" s="52">
        <v>4.1024438150241488E-4</v>
      </c>
      <c r="Q20" s="73"/>
    </row>
    <row r="21" spans="2:17" ht="17.100000000000001" customHeight="1" x14ac:dyDescent="0.3">
      <c r="B21" s="18" t="s">
        <v>27</v>
      </c>
      <c r="C21" s="24">
        <v>235434.67741935479</v>
      </c>
      <c r="D21" s="24">
        <v>234102</v>
      </c>
      <c r="E21" s="24">
        <v>213071.6451612903</v>
      </c>
      <c r="F21" s="24">
        <v>222840.5161290323</v>
      </c>
      <c r="G21" s="24">
        <v>156504.90322580651</v>
      </c>
      <c r="H21" s="20">
        <v>5.6927212042390263E-3</v>
      </c>
      <c r="I21" s="20">
        <v>-5.8482418929314384E-2</v>
      </c>
      <c r="J21" s="20">
        <v>5.6927212042390263E-3</v>
      </c>
      <c r="K21" s="20">
        <v>-0.1701324007001519</v>
      </c>
      <c r="L21" s="20">
        <v>0.50432780422008738</v>
      </c>
      <c r="M21" s="20">
        <v>-0.25240075984588106</v>
      </c>
      <c r="N21" s="22">
        <v>1.9288326380947651E-3</v>
      </c>
      <c r="O21" s="22">
        <v>2.1278282928065776E-3</v>
      </c>
      <c r="Q21" s="73"/>
    </row>
    <row r="22" spans="2:17" hidden="1" x14ac:dyDescent="0.3">
      <c r="B22" s="59"/>
      <c r="C22" s="50">
        <v>21072944.193548385</v>
      </c>
      <c r="D22" s="50">
        <v>20043887.857142854</v>
      </c>
      <c r="E22" s="50">
        <v>19284421.838709675</v>
      </c>
      <c r="F22" s="50">
        <v>18243811.419354834</v>
      </c>
      <c r="G22" s="50">
        <v>10541122.903225806</v>
      </c>
      <c r="H22" s="61"/>
      <c r="I22" s="51"/>
      <c r="J22" s="61">
        <v>5.1340156347902122E-2</v>
      </c>
      <c r="K22" s="51"/>
      <c r="L22" s="51"/>
      <c r="M22" s="51"/>
      <c r="N22" s="52"/>
      <c r="O22" s="52"/>
      <c r="Q22" s="73"/>
    </row>
    <row r="23" spans="2:17" ht="17.100000000000001" customHeight="1" x14ac:dyDescent="0.3">
      <c r="B23" s="56" t="s">
        <v>77</v>
      </c>
      <c r="C23" s="50">
        <v>3255651.7419354841</v>
      </c>
      <c r="D23" s="50">
        <v>3161740.4642857141</v>
      </c>
      <c r="E23" s="50">
        <v>3254737.1935483869</v>
      </c>
      <c r="F23" s="50">
        <v>3077704.3225806449</v>
      </c>
      <c r="G23" s="50">
        <v>2066850.7741935479</v>
      </c>
      <c r="H23" s="51">
        <v>2.97023992672929E-2</v>
      </c>
      <c r="I23" s="51">
        <v>-3.6004843487440041E-2</v>
      </c>
      <c r="J23" s="51">
        <v>2.97023992672929E-2</v>
      </c>
      <c r="K23" s="51">
        <v>-0.15032033139304768</v>
      </c>
      <c r="L23" s="51">
        <v>0.57517503565577321</v>
      </c>
      <c r="M23" s="51">
        <v>-0.21719211965472185</v>
      </c>
      <c r="N23" s="52">
        <v>2.6672397655890086E-2</v>
      </c>
      <c r="O23" s="52">
        <v>2.9387951743426236E-2</v>
      </c>
      <c r="Q23" s="73"/>
    </row>
    <row r="24" spans="2:17" ht="17.100000000000001" hidden="1" customHeight="1" x14ac:dyDescent="0.3">
      <c r="B24" s="57"/>
      <c r="C24" s="58"/>
      <c r="D24" s="58"/>
      <c r="E24" s="58"/>
      <c r="F24" s="58"/>
      <c r="G24" s="58"/>
      <c r="H24" s="51"/>
      <c r="I24" s="51"/>
      <c r="J24" s="51"/>
      <c r="K24" s="51"/>
      <c r="L24" s="51"/>
      <c r="M24" s="51"/>
      <c r="N24" s="52"/>
      <c r="O24" s="52"/>
      <c r="Q24" s="73"/>
    </row>
    <row r="25" spans="2:17" ht="17.100000000000001" hidden="1" customHeight="1" x14ac:dyDescent="0.3">
      <c r="B25" s="59"/>
      <c r="C25" s="60"/>
      <c r="D25" s="60"/>
      <c r="E25" s="60"/>
      <c r="F25" s="60"/>
      <c r="G25" s="60"/>
      <c r="H25" s="61"/>
      <c r="I25" s="61"/>
      <c r="J25" s="61"/>
      <c r="K25" s="51"/>
      <c r="L25" s="51"/>
      <c r="M25" s="51"/>
      <c r="N25" s="62"/>
      <c r="O25" s="62"/>
      <c r="Q25" s="73"/>
    </row>
    <row r="26" spans="2:17" ht="20.100000000000001" customHeight="1" x14ac:dyDescent="0.3">
      <c r="B26" s="26" t="s">
        <v>28</v>
      </c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20"/>
      <c r="N26" s="22"/>
      <c r="O26" s="22"/>
      <c r="Q26" s="73"/>
    </row>
    <row r="27" spans="2:17" ht="17.100000000000001" customHeight="1" x14ac:dyDescent="0.3">
      <c r="B27" s="65" t="s">
        <v>29</v>
      </c>
      <c r="C27" s="50">
        <v>13175829.56789962</v>
      </c>
      <c r="D27" s="50">
        <v>12867484.94534458</v>
      </c>
      <c r="E27" s="50">
        <v>12433205.10629301</v>
      </c>
      <c r="F27" s="50">
        <v>11867310.67993792</v>
      </c>
      <c r="G27" s="50">
        <v>7385027.943016611</v>
      </c>
      <c r="H27" s="51">
        <v>2.396308399541569E-2</v>
      </c>
      <c r="I27" s="51">
        <v>-1.8948840087381624E-2</v>
      </c>
      <c r="J27" s="51">
        <v>2.396308399541569E-2</v>
      </c>
      <c r="K27" s="51">
        <v>-0.13528691631952294</v>
      </c>
      <c r="L27" s="51">
        <v>0.78412724631040498</v>
      </c>
      <c r="M27" s="51">
        <v>-0.11335004914608438</v>
      </c>
      <c r="N27" s="52">
        <v>0.10890968863689306</v>
      </c>
      <c r="O27" s="52">
        <v>0.10878720224290267</v>
      </c>
      <c r="Q27" s="73"/>
    </row>
    <row r="28" spans="2:17" ht="17.100000000000001" customHeight="1" x14ac:dyDescent="0.3">
      <c r="B28" s="29" t="s">
        <v>30</v>
      </c>
      <c r="C28" s="24">
        <v>24885797.05177059</v>
      </c>
      <c r="D28" s="24">
        <v>23844676.981058858</v>
      </c>
      <c r="E28" s="24">
        <v>23136233.235325269</v>
      </c>
      <c r="F28" s="24">
        <v>21734258.615421791</v>
      </c>
      <c r="G28" s="24">
        <v>13038164.426887579</v>
      </c>
      <c r="H28" s="20">
        <v>4.3662578089808113E-2</v>
      </c>
      <c r="I28" s="20">
        <v>-1.103141061504187E-2</v>
      </c>
      <c r="J28" s="20">
        <v>4.3662578089808113E-2</v>
      </c>
      <c r="K28" s="20">
        <v>-0.12830837622538627</v>
      </c>
      <c r="L28" s="20">
        <v>0.90868869550767228</v>
      </c>
      <c r="M28" s="20">
        <v>-5.1447287985160628E-2</v>
      </c>
      <c r="N28" s="22">
        <v>0.20515267571647863</v>
      </c>
      <c r="O28" s="22">
        <v>0.20356620063727401</v>
      </c>
      <c r="Q28" s="73"/>
    </row>
    <row r="29" spans="2:17" ht="17.100000000000001" hidden="1" customHeight="1" x14ac:dyDescent="0.3">
      <c r="B29" s="65"/>
      <c r="C29" s="50">
        <v>163819.576</v>
      </c>
      <c r="D29" s="50">
        <v>171278.70499999999</v>
      </c>
      <c r="E29" s="50">
        <v>192033.04800000001</v>
      </c>
      <c r="F29" s="50">
        <v>203405.10399999999</v>
      </c>
      <c r="G29" s="50">
        <v>77866.892000000007</v>
      </c>
      <c r="H29" s="61"/>
      <c r="I29" s="51"/>
      <c r="J29" s="61"/>
      <c r="K29" s="51"/>
      <c r="L29" s="51"/>
      <c r="M29" s="51"/>
      <c r="N29" s="52"/>
      <c r="O29" s="52"/>
      <c r="Q29" s="73"/>
    </row>
    <row r="30" spans="2:17" ht="17.100000000000001" customHeight="1" x14ac:dyDescent="0.3">
      <c r="B30" s="63" t="s">
        <v>31</v>
      </c>
      <c r="C30" s="60"/>
      <c r="D30" s="60"/>
      <c r="E30" s="60"/>
      <c r="F30" s="60"/>
      <c r="G30" s="60"/>
      <c r="H30" s="61"/>
      <c r="I30" s="51"/>
      <c r="J30" s="61"/>
      <c r="K30" s="51"/>
      <c r="L30" s="51"/>
      <c r="M30" s="51"/>
      <c r="N30" s="52"/>
      <c r="O30" s="52"/>
      <c r="Q30" s="73"/>
    </row>
    <row r="31" spans="2:17" ht="17.100000000000001" customHeight="1" x14ac:dyDescent="0.3">
      <c r="B31" s="23" t="s">
        <v>32</v>
      </c>
      <c r="C31" s="24">
        <v>12066060.019512519</v>
      </c>
      <c r="D31" s="24">
        <v>11794319.33820172</v>
      </c>
      <c r="E31" s="24">
        <v>11157137.493389791</v>
      </c>
      <c r="F31" s="24">
        <v>10664840.29284114</v>
      </c>
      <c r="G31" s="24">
        <v>6565651.6849520942</v>
      </c>
      <c r="H31" s="20">
        <v>2.3039963012586373E-2</v>
      </c>
      <c r="I31" s="20">
        <v>-2.6727819924480922E-2</v>
      </c>
      <c r="J31" s="20">
        <v>2.3039963012586373E-2</v>
      </c>
      <c r="K31" s="20">
        <v>-0.14214342484597497</v>
      </c>
      <c r="L31" s="20">
        <v>0.83775512294794519</v>
      </c>
      <c r="M31" s="20">
        <v>-8.6698836748870467E-2</v>
      </c>
      <c r="N31" s="22">
        <v>9.9783379137913644E-2</v>
      </c>
      <c r="O31" s="22">
        <v>9.8204719975728369E-2</v>
      </c>
      <c r="Q31" s="73"/>
    </row>
    <row r="32" spans="2:17" ht="20.100000000000001" customHeight="1" x14ac:dyDescent="0.3">
      <c r="B32" s="65" t="s">
        <v>78</v>
      </c>
      <c r="C32" s="50">
        <v>9299734.3945125192</v>
      </c>
      <c r="D32" s="50">
        <v>9200863.8452017196</v>
      </c>
      <c r="E32" s="50">
        <v>9188344.1603897903</v>
      </c>
      <c r="F32" s="50">
        <v>8751875.3418411408</v>
      </c>
      <c r="G32" s="50">
        <v>5749070.0389520945</v>
      </c>
      <c r="H32" s="51">
        <v>1.0745789849108789E-2</v>
      </c>
      <c r="I32" s="51">
        <v>-2.8599595395753852E-2</v>
      </c>
      <c r="J32" s="51">
        <v>1.0745789849108789E-2</v>
      </c>
      <c r="K32" s="51">
        <v>-0.14379323558557588</v>
      </c>
      <c r="L32" s="51">
        <v>0.6176067314371454</v>
      </c>
      <c r="M32" s="51">
        <v>-0.19610502451786715</v>
      </c>
      <c r="N32" s="52">
        <v>7.7503184900796343E-2</v>
      </c>
      <c r="O32" s="52">
        <v>7.9526199189011257E-2</v>
      </c>
      <c r="Q32" s="73"/>
    </row>
    <row r="33" spans="2:17" ht="17.100000000000001" customHeight="1" x14ac:dyDescent="0.3">
      <c r="B33" s="27" t="s">
        <v>33</v>
      </c>
      <c r="C33" s="28">
        <v>21477724.213060912</v>
      </c>
      <c r="D33" s="28">
        <v>20544427.445344571</v>
      </c>
      <c r="E33" s="28">
        <v>19743868.041776881</v>
      </c>
      <c r="F33" s="28">
        <v>18527700.325099211</v>
      </c>
      <c r="G33" s="28">
        <v>10867195.813984349</v>
      </c>
      <c r="H33" s="16">
        <v>4.5428219900468747E-2</v>
      </c>
      <c r="I33" s="16">
        <v>-1.1084196387251222E-2</v>
      </c>
      <c r="J33" s="16">
        <v>4.5428219900468747E-2</v>
      </c>
      <c r="K33" s="16">
        <v>-0.12835490239010283</v>
      </c>
      <c r="L33" s="16">
        <v>0.97638144933603788</v>
      </c>
      <c r="M33" s="16">
        <v>-1.7806314798293976E-2</v>
      </c>
      <c r="N33" s="17">
        <v>0.17712044688307199</v>
      </c>
      <c r="O33" s="17">
        <v>0.17537159402463109</v>
      </c>
      <c r="Q33" s="73"/>
    </row>
    <row r="34" spans="2:17" ht="17.100000000000001" hidden="1" customHeight="1" x14ac:dyDescent="0.3">
      <c r="B34" s="10"/>
      <c r="H34" s="5"/>
      <c r="I34" s="6">
        <v>-0.10675852203860126</v>
      </c>
      <c r="N34" s="9" t="e">
        <v>#N/A</v>
      </c>
      <c r="O34" s="47"/>
      <c r="Q34" s="73"/>
    </row>
    <row r="35" spans="2:17" ht="17.100000000000001" hidden="1" customHeight="1" x14ac:dyDescent="0.3">
      <c r="B35" s="10"/>
      <c r="H35" s="5"/>
      <c r="I35" s="5"/>
      <c r="J35" s="6"/>
      <c r="K35" s="6"/>
      <c r="L35" s="6"/>
      <c r="M35" s="6"/>
      <c r="N35" s="48"/>
      <c r="O35" s="9"/>
      <c r="Q35" s="73"/>
    </row>
    <row r="36" spans="2:17" ht="16.350000000000001" customHeight="1" x14ac:dyDescent="0.3">
      <c r="B36" s="63" t="s">
        <v>34</v>
      </c>
      <c r="C36" s="64">
        <v>7651124.4193548393</v>
      </c>
      <c r="D36" s="64">
        <v>7220296.4285714282</v>
      </c>
      <c r="E36" s="64">
        <v>6964310.935483871</v>
      </c>
      <c r="F36" s="64">
        <v>6764762.8387096776</v>
      </c>
      <c r="G36" s="64">
        <v>4418347.1935483869</v>
      </c>
      <c r="H36" s="51">
        <v>5.9669017061208418E-2</v>
      </c>
      <c r="I36" s="51">
        <v>-3.9917340397409573E-3</v>
      </c>
      <c r="J36" s="51">
        <v>5.9669017061208418E-2</v>
      </c>
      <c r="K36" s="51">
        <v>-0.12210350058966102</v>
      </c>
      <c r="L36" s="51">
        <v>0.73167116213205508</v>
      </c>
      <c r="M36" s="51">
        <v>-0.13941892094595532</v>
      </c>
      <c r="N36" s="52">
        <v>6.2889196454213939E-2</v>
      </c>
      <c r="O36" s="52">
        <v>6.2649022562152198E-2</v>
      </c>
      <c r="Q36" s="73"/>
    </row>
    <row r="37" spans="2:17" ht="17.100000000000001" hidden="1" customHeight="1" x14ac:dyDescent="0.3">
      <c r="B37" s="63"/>
      <c r="C37" s="64">
        <v>21072944.193548385</v>
      </c>
      <c r="D37" s="64">
        <v>20043887.857142854</v>
      </c>
      <c r="E37" s="64">
        <v>19284421.838709675</v>
      </c>
      <c r="F37" s="64">
        <v>18243811.419354834</v>
      </c>
      <c r="G37" s="64">
        <v>10541122.903225806</v>
      </c>
      <c r="H37" s="61"/>
      <c r="I37" s="51">
        <v>-1.8948840087381624E-2</v>
      </c>
      <c r="J37" s="61">
        <v>5.1340156347902122E-2</v>
      </c>
      <c r="K37" s="51">
        <v>-0.12135535916293549</v>
      </c>
      <c r="L37" s="51"/>
      <c r="M37" s="51"/>
      <c r="N37" s="52" t="e">
        <v>#N/A</v>
      </c>
      <c r="O37" s="52" t="e">
        <v>#N/A</v>
      </c>
      <c r="Q37" s="73"/>
    </row>
    <row r="38" spans="2:17" ht="17.100000000000001" customHeight="1" x14ac:dyDescent="0.3">
      <c r="B38" s="33" t="s">
        <v>35</v>
      </c>
      <c r="C38" s="32">
        <v>7578193.5483870972</v>
      </c>
      <c r="D38" s="32">
        <v>7148110.0357142854</v>
      </c>
      <c r="E38" s="32">
        <v>6895704.6774193551</v>
      </c>
      <c r="F38" s="32">
        <v>6693482.8387096776</v>
      </c>
      <c r="G38" s="32">
        <v>4367790</v>
      </c>
      <c r="H38" s="20">
        <v>6.0167444334792597E-2</v>
      </c>
      <c r="I38" s="20">
        <v>-3.4849035260678951E-3</v>
      </c>
      <c r="J38" s="20">
        <v>6.0167444334792597E-2</v>
      </c>
      <c r="K38" s="20">
        <v>-0.12165677263673691</v>
      </c>
      <c r="L38" s="20">
        <v>0.73501783473726934</v>
      </c>
      <c r="M38" s="20">
        <v>-0.13775573963023147</v>
      </c>
      <c r="N38" s="22">
        <v>6.2291699748167124E-2</v>
      </c>
      <c r="O38" s="22">
        <v>6.1968394086927212E-2</v>
      </c>
      <c r="Q38" s="73"/>
    </row>
    <row r="39" spans="2:17" ht="17.100000000000001" customHeight="1" x14ac:dyDescent="0.3">
      <c r="B39" s="66" t="s">
        <v>3</v>
      </c>
      <c r="C39" s="50">
        <v>876940.38709677418</v>
      </c>
      <c r="D39" s="50">
        <v>839592.53571428568</v>
      </c>
      <c r="E39" s="50">
        <v>758411.93548387091</v>
      </c>
      <c r="F39" s="50">
        <v>775003.03225806449</v>
      </c>
      <c r="G39" s="50">
        <v>444107.29032258067</v>
      </c>
      <c r="H39" s="51">
        <v>4.4483305643867821E-2</v>
      </c>
      <c r="I39" s="51">
        <v>-2.1475336141533963E-2</v>
      </c>
      <c r="J39" s="51">
        <v>4.4483305643867821E-2</v>
      </c>
      <c r="K39" s="51">
        <v>-0.13751380751863973</v>
      </c>
      <c r="L39" s="51">
        <v>0.97461380663173069</v>
      </c>
      <c r="M39" s="51">
        <v>-1.8684772498069768E-2</v>
      </c>
      <c r="N39" s="52">
        <v>7.1343957000811354E-3</v>
      </c>
      <c r="O39" s="52">
        <v>7.2055588472626567E-3</v>
      </c>
      <c r="Q39" s="73"/>
    </row>
    <row r="40" spans="2:17" ht="17.100000000000001" customHeight="1" x14ac:dyDescent="0.3">
      <c r="B40" s="18" t="s">
        <v>4</v>
      </c>
      <c r="C40" s="24">
        <v>1997412.0322580645</v>
      </c>
      <c r="D40" s="24">
        <v>1837164.5714285714</v>
      </c>
      <c r="E40" s="24">
        <v>1779401.0322580645</v>
      </c>
      <c r="F40" s="24">
        <v>1708525.3548387096</v>
      </c>
      <c r="G40" s="24">
        <v>1099194.7419354839</v>
      </c>
      <c r="H40" s="20">
        <v>8.7225425158773628E-2</v>
      </c>
      <c r="I40" s="20">
        <v>2.5454851840461812E-2</v>
      </c>
      <c r="J40" s="20">
        <v>8.7225425158773628E-2</v>
      </c>
      <c r="K40" s="20">
        <v>-9.6148841830988263E-2</v>
      </c>
      <c r="L40" s="20">
        <v>0.81715937681887185</v>
      </c>
      <c r="M40" s="20">
        <v>-9.6934215044284677E-2</v>
      </c>
      <c r="N40" s="22">
        <v>1.6887995772325276E-2</v>
      </c>
      <c r="O40" s="22">
        <v>1.5707575592277749E-2</v>
      </c>
      <c r="Q40" s="73"/>
    </row>
    <row r="41" spans="2:17" ht="17.100000000000001" customHeight="1" x14ac:dyDescent="0.3">
      <c r="B41" s="66" t="s">
        <v>5</v>
      </c>
      <c r="C41" s="50">
        <v>389752.25806451612</v>
      </c>
      <c r="D41" s="50">
        <v>384245.75</v>
      </c>
      <c r="E41" s="50">
        <v>379393.32258064515</v>
      </c>
      <c r="F41" s="50">
        <v>371697.67741935485</v>
      </c>
      <c r="G41" s="50">
        <v>302453.67741935485</v>
      </c>
      <c r="H41" s="51">
        <v>1.4330693480711476E-2</v>
      </c>
      <c r="I41" s="51">
        <v>-4.9864685822891719E-2</v>
      </c>
      <c r="J41" s="51">
        <v>1.4330693480711476E-2</v>
      </c>
      <c r="K41" s="51">
        <v>-0.16253660256720448</v>
      </c>
      <c r="L41" s="51">
        <v>0.28863454856963422</v>
      </c>
      <c r="M41" s="51">
        <v>-0.35959289814066409</v>
      </c>
      <c r="N41" s="52">
        <v>3.1949006012393197E-3</v>
      </c>
      <c r="O41" s="52">
        <v>3.5465765544556768E-3</v>
      </c>
      <c r="Q41" s="73"/>
    </row>
    <row r="42" spans="2:17" ht="17.100000000000001" customHeight="1" x14ac:dyDescent="0.3">
      <c r="B42" s="18" t="s">
        <v>6</v>
      </c>
      <c r="C42" s="24">
        <v>508987.3548387097</v>
      </c>
      <c r="D42" s="24">
        <v>483831.85714285716</v>
      </c>
      <c r="E42" s="24">
        <v>468514.51612903224</v>
      </c>
      <c r="F42" s="24">
        <v>458905.3548387097</v>
      </c>
      <c r="G42" s="24">
        <v>267502.58064516127</v>
      </c>
      <c r="H42" s="20">
        <v>5.1992231029188041E-2</v>
      </c>
      <c r="I42" s="20">
        <v>-1.351106170209504E-2</v>
      </c>
      <c r="J42" s="20">
        <v>5.1992231029188041E-2</v>
      </c>
      <c r="K42" s="20">
        <v>-0.13049397757376879</v>
      </c>
      <c r="L42" s="20">
        <v>0.90273811045537111</v>
      </c>
      <c r="M42" s="20">
        <v>-5.4404524334241477E-2</v>
      </c>
      <c r="N42" s="22">
        <v>4.1997712116180093E-3</v>
      </c>
      <c r="O42" s="22">
        <v>4.2924950191127039E-3</v>
      </c>
      <c r="Q42" s="73"/>
    </row>
    <row r="43" spans="2:17" ht="17.100000000000001" customHeight="1" x14ac:dyDescent="0.3">
      <c r="B43" s="66" t="s">
        <v>7</v>
      </c>
      <c r="C43" s="50">
        <v>1214029.5806451612</v>
      </c>
      <c r="D43" s="50">
        <v>1152887.6785714286</v>
      </c>
      <c r="E43" s="50">
        <v>1092071.3548387096</v>
      </c>
      <c r="F43" s="50">
        <v>1050186.6774193549</v>
      </c>
      <c r="G43" s="50">
        <v>742996.58064516133</v>
      </c>
      <c r="H43" s="51">
        <v>5.3033702424068796E-2</v>
      </c>
      <c r="I43" s="51">
        <v>-1.74704618175483E-2</v>
      </c>
      <c r="J43" s="51">
        <v>5.3033702424068796E-2</v>
      </c>
      <c r="K43" s="51">
        <v>-0.13398385172433147</v>
      </c>
      <c r="L43" s="51">
        <v>0.63396388660495706</v>
      </c>
      <c r="M43" s="51">
        <v>-0.18797608032084168</v>
      </c>
      <c r="N43" s="52">
        <v>9.8604757460574455E-3</v>
      </c>
      <c r="O43" s="52">
        <v>9.9461120481692655E-3</v>
      </c>
      <c r="Q43" s="73"/>
    </row>
    <row r="44" spans="2:17" ht="17.100000000000001" customHeight="1" x14ac:dyDescent="0.3">
      <c r="B44" s="18" t="s">
        <v>36</v>
      </c>
      <c r="C44" s="24">
        <v>2246369.4838709678</v>
      </c>
      <c r="D44" s="24">
        <v>2126066.8214285714</v>
      </c>
      <c r="E44" s="24">
        <v>2089962.3225806451</v>
      </c>
      <c r="F44" s="24">
        <v>1999445.8709677418</v>
      </c>
      <c r="G44" s="24">
        <v>1273214.1612903227</v>
      </c>
      <c r="H44" s="20">
        <v>5.6584610243605171E-2</v>
      </c>
      <c r="I44" s="20">
        <v>-9.2384655806186933E-3</v>
      </c>
      <c r="J44" s="20">
        <v>5.6584610243605171E-2</v>
      </c>
      <c r="K44" s="20">
        <v>-0.12672804780528246</v>
      </c>
      <c r="L44" s="20">
        <v>0.76432964081581778</v>
      </c>
      <c r="M44" s="20">
        <v>-0.12318877896488045</v>
      </c>
      <c r="N44" s="22">
        <v>1.8085934056824824E-2</v>
      </c>
      <c r="O44" s="22">
        <v>1.8117150523133358E-2</v>
      </c>
      <c r="Q44" s="73"/>
    </row>
    <row r="45" spans="2:17" ht="17.100000000000001" customHeight="1" x14ac:dyDescent="0.3">
      <c r="B45" s="66" t="s">
        <v>0</v>
      </c>
      <c r="C45" s="50">
        <v>344702.45161290321</v>
      </c>
      <c r="D45" s="50">
        <v>324320.82142857142</v>
      </c>
      <c r="E45" s="50">
        <v>327950.19354838709</v>
      </c>
      <c r="F45" s="50">
        <v>329718.87096774194</v>
      </c>
      <c r="G45" s="50">
        <v>238320.96774193548</v>
      </c>
      <c r="H45" s="51">
        <v>6.2844038488045761E-2</v>
      </c>
      <c r="I45" s="51">
        <v>-9.5960526283473957E-3</v>
      </c>
      <c r="J45" s="51">
        <v>6.2844038488045761E-2</v>
      </c>
      <c r="K45" s="51">
        <v>-0.12704323034760079</v>
      </c>
      <c r="L45" s="51">
        <v>0.44637903613316277</v>
      </c>
      <c r="M45" s="51">
        <v>-0.28119930685679173</v>
      </c>
      <c r="N45" s="52">
        <v>2.9282266600211184E-3</v>
      </c>
      <c r="O45" s="52">
        <v>3.1529255025157963E-3</v>
      </c>
      <c r="Q45" s="73"/>
    </row>
    <row r="46" spans="2:17" ht="17.100000000000001" hidden="1" customHeight="1" x14ac:dyDescent="0.3">
      <c r="B46" s="65"/>
      <c r="C46" s="50">
        <v>21072944.193548385</v>
      </c>
      <c r="D46" s="50">
        <v>20043887.857142854</v>
      </c>
      <c r="E46" s="50">
        <v>19284421.838709675</v>
      </c>
      <c r="F46" s="50">
        <v>18243811.419354834</v>
      </c>
      <c r="G46" s="50">
        <v>10541122.903225806</v>
      </c>
      <c r="H46" s="61"/>
      <c r="I46" s="51"/>
      <c r="J46" s="61">
        <v>5.1340156347902122E-2</v>
      </c>
      <c r="K46" s="51"/>
      <c r="L46" s="51"/>
      <c r="M46" s="51"/>
      <c r="N46" s="52"/>
      <c r="O46" s="52"/>
      <c r="Q46" s="73"/>
    </row>
    <row r="47" spans="2:17" ht="17.100000000000001" customHeight="1" x14ac:dyDescent="0.3">
      <c r="B47" s="34" t="s">
        <v>37</v>
      </c>
      <c r="C47" s="35">
        <v>72930.870967741939</v>
      </c>
      <c r="D47" s="35">
        <v>72186.392857142855</v>
      </c>
      <c r="E47" s="35">
        <v>68606.258064516136</v>
      </c>
      <c r="F47" s="35">
        <v>71280</v>
      </c>
      <c r="G47" s="35">
        <v>50557.193548387098</v>
      </c>
      <c r="H47" s="16">
        <v>1.0313274858773092E-2</v>
      </c>
      <c r="I47" s="16">
        <v>-5.4156711475834118E-2</v>
      </c>
      <c r="J47" s="16">
        <v>1.0313274858773092E-2</v>
      </c>
      <c r="K47" s="16">
        <v>-0.16631965781370361</v>
      </c>
      <c r="L47" s="16">
        <v>0.44254191835117429</v>
      </c>
      <c r="M47" s="16">
        <v>-0.28310622257698848</v>
      </c>
      <c r="N47" s="17">
        <v>5.9749670604681356E-4</v>
      </c>
      <c r="O47" s="17">
        <v>6.806284752249891E-4</v>
      </c>
      <c r="Q47" s="73"/>
    </row>
    <row r="48" spans="2:17" ht="15" hidden="1" customHeight="1" x14ac:dyDescent="0.3">
      <c r="B48" s="53"/>
      <c r="C48" s="60"/>
      <c r="D48" s="60"/>
      <c r="E48" s="60"/>
      <c r="F48" s="60"/>
      <c r="G48" s="60"/>
      <c r="H48" s="61"/>
      <c r="I48" s="61"/>
      <c r="J48" s="60"/>
      <c r="K48" s="60"/>
      <c r="L48" s="60"/>
      <c r="M48" s="60"/>
      <c r="N48" s="60"/>
      <c r="O48" s="60"/>
      <c r="Q48" s="73"/>
    </row>
    <row r="49" spans="2:17" ht="17.100000000000001" hidden="1" customHeight="1" x14ac:dyDescent="0.3">
      <c r="B49" s="53"/>
      <c r="C49" s="67"/>
      <c r="D49" s="67"/>
      <c r="E49" s="67"/>
      <c r="F49" s="67"/>
      <c r="G49" s="67"/>
      <c r="H49" s="61"/>
      <c r="I49" s="61"/>
      <c r="J49" s="67"/>
      <c r="K49" s="67"/>
      <c r="L49" s="67"/>
      <c r="M49" s="67"/>
      <c r="N49" s="67"/>
      <c r="O49" s="68"/>
      <c r="Q49" s="73"/>
    </row>
    <row r="50" spans="2:17" ht="17.100000000000001" customHeight="1" x14ac:dyDescent="0.3">
      <c r="B50" s="142" t="s">
        <v>75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Q50" s="73"/>
    </row>
    <row r="51" spans="2:17" ht="19.5" customHeight="1" x14ac:dyDescent="0.3">
      <c r="B51" s="26" t="s">
        <v>73</v>
      </c>
      <c r="C51" s="19">
        <v>19325.903225806451</v>
      </c>
      <c r="D51" s="19">
        <v>19590.214285714286</v>
      </c>
      <c r="E51" s="19">
        <v>19539.419354838708</v>
      </c>
      <c r="F51" s="19">
        <v>18787.096774193549</v>
      </c>
      <c r="G51" s="19">
        <v>18404.967741935485</v>
      </c>
      <c r="H51" s="20">
        <v>-1.349199432190884E-2</v>
      </c>
      <c r="I51" s="21" t="s">
        <v>38</v>
      </c>
      <c r="J51" s="20">
        <v>-1.349199432190884E-2</v>
      </c>
      <c r="K51" s="25" t="s">
        <v>38</v>
      </c>
      <c r="L51" s="20">
        <v>5.0037332136835255E-2</v>
      </c>
      <c r="M51" s="25" t="s">
        <v>38</v>
      </c>
      <c r="N51" s="42">
        <v>3.2543124038392969E-2</v>
      </c>
      <c r="O51" s="42">
        <v>3.1388581863778638E-2</v>
      </c>
      <c r="Q51" s="73"/>
    </row>
    <row r="52" spans="2:17" ht="17.100000000000001" customHeight="1" x14ac:dyDescent="0.3">
      <c r="B52" s="65" t="s">
        <v>39</v>
      </c>
      <c r="C52" s="50">
        <v>16317.129032258064</v>
      </c>
      <c r="D52" s="50">
        <v>16374.607142857143</v>
      </c>
      <c r="E52" s="50">
        <v>16259.903225806451</v>
      </c>
      <c r="F52" s="50">
        <v>15686.838709677419</v>
      </c>
      <c r="G52" s="50">
        <v>15240.354838709678</v>
      </c>
      <c r="H52" s="51">
        <v>-3.5101978384960431E-3</v>
      </c>
      <c r="I52" s="61" t="s">
        <v>38</v>
      </c>
      <c r="J52" s="51">
        <v>-3.5101978384960431E-3</v>
      </c>
      <c r="K52" s="69" t="s">
        <v>38</v>
      </c>
      <c r="L52" s="51">
        <v>7.0652829605609924E-2</v>
      </c>
      <c r="M52" s="69" t="s">
        <v>38</v>
      </c>
      <c r="N52" s="70">
        <v>2.7123370030015533E-2</v>
      </c>
      <c r="O52" s="70">
        <v>2.5838983165781985E-2</v>
      </c>
      <c r="P52" s="74"/>
      <c r="Q52" s="73"/>
    </row>
    <row r="53" spans="2:17" ht="17.100000000000001" customHeight="1" x14ac:dyDescent="0.3">
      <c r="B53" s="18" t="s">
        <v>40</v>
      </c>
      <c r="C53" s="24">
        <v>12576.806451612903</v>
      </c>
      <c r="D53" s="24">
        <v>12608.607142857143</v>
      </c>
      <c r="E53" s="24">
        <v>12447.129032258064</v>
      </c>
      <c r="F53" s="24">
        <v>11938.161290322581</v>
      </c>
      <c r="G53" s="24">
        <v>11350.58064516129</v>
      </c>
      <c r="H53" s="20">
        <v>-2.5221414930240993E-3</v>
      </c>
      <c r="I53" s="21" t="s">
        <v>38</v>
      </c>
      <c r="J53" s="20">
        <v>-2.5221414930240993E-3</v>
      </c>
      <c r="K53" s="25" t="s">
        <v>38</v>
      </c>
      <c r="L53" s="20">
        <v>0.10803198926870317</v>
      </c>
      <c r="M53" s="25" t="s">
        <v>38</v>
      </c>
      <c r="N53" s="22">
        <v>2.0905485855289688E-2</v>
      </c>
      <c r="O53" s="22">
        <v>1.9665590102754434E-2</v>
      </c>
      <c r="Q53" s="73"/>
    </row>
    <row r="54" spans="2:17" ht="17.100000000000001" customHeight="1" x14ac:dyDescent="0.3">
      <c r="B54" s="66" t="s">
        <v>41</v>
      </c>
      <c r="C54" s="50">
        <v>3740.322580645161</v>
      </c>
      <c r="D54" s="50">
        <v>3766</v>
      </c>
      <c r="E54" s="50">
        <v>3812.7741935483864</v>
      </c>
      <c r="F54" s="50">
        <v>3748.6774193548372</v>
      </c>
      <c r="G54" s="50">
        <v>3889.7741935483882</v>
      </c>
      <c r="H54" s="51">
        <v>-6.8182207527454075E-3</v>
      </c>
      <c r="I54" s="61" t="s">
        <v>38</v>
      </c>
      <c r="J54" s="51">
        <v>-6.8182207527454075E-3</v>
      </c>
      <c r="K54" s="69" t="s">
        <v>38</v>
      </c>
      <c r="L54" s="51">
        <v>-3.8421668062662562E-2</v>
      </c>
      <c r="M54" s="69" t="s">
        <v>38</v>
      </c>
      <c r="N54" s="70">
        <v>6.2178841747258465E-3</v>
      </c>
      <c r="O54" s="70">
        <v>6.1733930630275512E-3</v>
      </c>
      <c r="Q54" s="73"/>
    </row>
    <row r="55" spans="2:17" ht="16.350000000000001" customHeight="1" x14ac:dyDescent="0.3">
      <c r="B55" s="23" t="s">
        <v>42</v>
      </c>
      <c r="C55" s="24">
        <v>3008.7741935483873</v>
      </c>
      <c r="D55" s="24">
        <v>3215.6071428571427</v>
      </c>
      <c r="E55" s="24">
        <v>3279.516129032258</v>
      </c>
      <c r="F55" s="24">
        <v>3100.2580645161293</v>
      </c>
      <c r="G55" s="24">
        <v>3164.6129032258063</v>
      </c>
      <c r="H55" s="20">
        <v>-6.4321585355411104E-2</v>
      </c>
      <c r="I55" s="21" t="s">
        <v>38</v>
      </c>
      <c r="J55" s="20">
        <v>-6.4321585355411104E-2</v>
      </c>
      <c r="K55" s="20" t="s">
        <v>38</v>
      </c>
      <c r="L55" s="20">
        <v>-4.9244161748366433E-2</v>
      </c>
      <c r="M55" s="20" t="s">
        <v>38</v>
      </c>
      <c r="N55" s="22">
        <v>5.4197540083774339E-3</v>
      </c>
      <c r="O55" s="22">
        <v>5.5495986979966511E-3</v>
      </c>
      <c r="Q55" s="73"/>
    </row>
    <row r="56" spans="2:17" ht="17.100000000000001" hidden="1" customHeight="1" x14ac:dyDescent="0.3">
      <c r="B56" s="65"/>
      <c r="C56" s="64">
        <v>19325.903225806451</v>
      </c>
      <c r="D56" s="64">
        <v>19590.214285714286</v>
      </c>
      <c r="E56" s="64">
        <v>19539.419354838708</v>
      </c>
      <c r="F56" s="64">
        <v>18787.096774193549</v>
      </c>
      <c r="G56" s="64">
        <v>18404.967741935485</v>
      </c>
      <c r="H56" s="51"/>
      <c r="I56" s="61"/>
      <c r="J56" s="51">
        <v>-1.349199432190884E-2</v>
      </c>
      <c r="K56" s="51"/>
      <c r="L56" s="51"/>
      <c r="M56" s="51"/>
      <c r="N56" s="70">
        <v>6.290467427887729E-2</v>
      </c>
      <c r="O56" s="70">
        <v>6.2950023038574707E-2</v>
      </c>
      <c r="Q56" s="73"/>
    </row>
    <row r="57" spans="2:17" ht="17.100000000000001" customHeight="1" x14ac:dyDescent="0.3">
      <c r="B57" s="63" t="s">
        <v>43</v>
      </c>
      <c r="C57" s="64">
        <v>3865</v>
      </c>
      <c r="D57" s="64">
        <v>3761.9285714285716</v>
      </c>
      <c r="E57" s="64">
        <v>3677.4516129032259</v>
      </c>
      <c r="F57" s="64">
        <v>3644.4516129032259</v>
      </c>
      <c r="G57" s="64">
        <v>3978.0645161290322</v>
      </c>
      <c r="H57" s="51">
        <v>2.7398560768602698E-2</v>
      </c>
      <c r="I57" s="61" t="s">
        <v>38</v>
      </c>
      <c r="J57" s="51">
        <v>2.7398560768602698E-2</v>
      </c>
      <c r="K57" s="51" t="s">
        <v>38</v>
      </c>
      <c r="L57" s="51">
        <v>-2.8421991566655813E-2</v>
      </c>
      <c r="M57" s="51" t="s">
        <v>38</v>
      </c>
      <c r="N57" s="70">
        <v>6.4259303517785115E-3</v>
      </c>
      <c r="O57" s="70">
        <v>6.0007302070768835E-3</v>
      </c>
      <c r="Q57" s="73"/>
    </row>
    <row r="58" spans="2:17" ht="17.100000000000001" customHeight="1" x14ac:dyDescent="0.3">
      <c r="B58" s="23" t="s">
        <v>44</v>
      </c>
      <c r="C58" s="24">
        <v>3683.4193548387098</v>
      </c>
      <c r="D58" s="24">
        <v>3592.9285714285716</v>
      </c>
      <c r="E58" s="24">
        <v>3505.6774193548385</v>
      </c>
      <c r="F58" s="24">
        <v>3490.9677419354839</v>
      </c>
      <c r="G58" s="24">
        <v>3853.4193548387098</v>
      </c>
      <c r="H58" s="20">
        <v>2.518580083381905E-2</v>
      </c>
      <c r="I58" s="21" t="s">
        <v>38</v>
      </c>
      <c r="J58" s="20">
        <v>2.518580083381905E-2</v>
      </c>
      <c r="K58" s="20" t="s">
        <v>38</v>
      </c>
      <c r="L58" s="20">
        <v>-4.4116662201982293E-2</v>
      </c>
      <c r="M58" s="20" t="s">
        <v>38</v>
      </c>
      <c r="N58" s="42">
        <v>6.1240763003581958E-3</v>
      </c>
      <c r="O58" s="42">
        <v>5.7479442008707155E-3</v>
      </c>
      <c r="P58" s="74"/>
      <c r="Q58" s="73"/>
    </row>
    <row r="59" spans="2:17" ht="17.100000000000001" customHeight="1" x14ac:dyDescent="0.3">
      <c r="B59" s="66" t="s">
        <v>4</v>
      </c>
      <c r="C59" s="50">
        <v>2527.2580645161293</v>
      </c>
      <c r="D59" s="50">
        <v>2403.25</v>
      </c>
      <c r="E59" s="50">
        <v>2308.7096774193546</v>
      </c>
      <c r="F59" s="50">
        <v>2273.3225806451615</v>
      </c>
      <c r="G59" s="50">
        <v>2507.483870967742</v>
      </c>
      <c r="H59" s="51">
        <v>5.160015167632559E-2</v>
      </c>
      <c r="I59" s="61" t="s">
        <v>38</v>
      </c>
      <c r="J59" s="51">
        <v>5.160015167632559E-2</v>
      </c>
      <c r="K59" s="51" t="s">
        <v>38</v>
      </c>
      <c r="L59" s="51">
        <v>7.8860700869656242E-3</v>
      </c>
      <c r="M59" s="51" t="s">
        <v>38</v>
      </c>
      <c r="N59" s="70">
        <v>4.2025294344092993E-3</v>
      </c>
      <c r="O59" s="70">
        <v>3.7436389776782067E-3</v>
      </c>
      <c r="Q59" s="73"/>
    </row>
    <row r="60" spans="2:17" ht="17.100000000000001" customHeight="1" x14ac:dyDescent="0.3">
      <c r="B60" s="18" t="s">
        <v>8</v>
      </c>
      <c r="C60" s="24">
        <v>207.32258064516128</v>
      </c>
      <c r="D60" s="24">
        <v>233.10714285714286</v>
      </c>
      <c r="E60" s="24">
        <v>192.74193548387098</v>
      </c>
      <c r="F60" s="24">
        <v>178.87096774193549</v>
      </c>
      <c r="G60" s="24">
        <v>200.19354838709677</v>
      </c>
      <c r="H60" s="20">
        <v>-0.11061249301907217</v>
      </c>
      <c r="I60" s="21" t="s">
        <v>38</v>
      </c>
      <c r="J60" s="20">
        <v>-0.11061249301907217</v>
      </c>
      <c r="K60" s="20" t="s">
        <v>38</v>
      </c>
      <c r="L60" s="20">
        <v>3.5610699323235462E-2</v>
      </c>
      <c r="M60" s="20" t="s">
        <v>38</v>
      </c>
      <c r="N60" s="42">
        <v>3.4401917385082218E-4</v>
      </c>
      <c r="O60" s="42">
        <v>2.9408575354832847E-4</v>
      </c>
      <c r="Q60" s="73"/>
    </row>
    <row r="61" spans="2:17" ht="17.100000000000001" customHeight="1" x14ac:dyDescent="0.3">
      <c r="B61" s="66" t="s">
        <v>1</v>
      </c>
      <c r="C61" s="50">
        <v>948.83870967741927</v>
      </c>
      <c r="D61" s="50">
        <v>956.57142857142867</v>
      </c>
      <c r="E61" s="50">
        <v>1004.2258064516129</v>
      </c>
      <c r="F61" s="50">
        <v>1038.7741935483868</v>
      </c>
      <c r="G61" s="50">
        <v>1145.741935483871</v>
      </c>
      <c r="H61" s="51">
        <v>-8.0837861795199917E-3</v>
      </c>
      <c r="I61" s="61" t="s">
        <v>38</v>
      </c>
      <c r="J61" s="51">
        <v>-8.0837861795199917E-3</v>
      </c>
      <c r="K61" s="51" t="s">
        <v>38</v>
      </c>
      <c r="L61" s="51">
        <v>-0.17185652345289715</v>
      </c>
      <c r="M61" s="51" t="s">
        <v>38</v>
      </c>
      <c r="N61" s="70">
        <v>1.577527692098074E-3</v>
      </c>
      <c r="O61" s="70">
        <v>1.7102194696441801E-3</v>
      </c>
      <c r="Q61" s="73"/>
    </row>
    <row r="62" spans="2:17" ht="16.350000000000001" customHeight="1" x14ac:dyDescent="0.3">
      <c r="B62" s="23" t="s">
        <v>45</v>
      </c>
      <c r="C62" s="24">
        <v>181.58064516129033</v>
      </c>
      <c r="D62" s="24">
        <v>169</v>
      </c>
      <c r="E62" s="24">
        <v>171.7741935483871</v>
      </c>
      <c r="F62" s="24">
        <v>153.48387096774192</v>
      </c>
      <c r="G62" s="24">
        <v>124.64516129032258</v>
      </c>
      <c r="H62" s="20">
        <v>7.4441687344913188E-2</v>
      </c>
      <c r="I62" s="21" t="s">
        <v>38</v>
      </c>
      <c r="J62" s="20">
        <v>7.4441687344913188E-2</v>
      </c>
      <c r="K62" s="20" t="s">
        <v>38</v>
      </c>
      <c r="L62" s="20">
        <v>0.45678053830227761</v>
      </c>
      <c r="M62" s="20" t="s">
        <v>38</v>
      </c>
      <c r="N62" s="42">
        <v>3.0185405142031663E-4</v>
      </c>
      <c r="O62" s="42">
        <v>2.527860062061683E-4</v>
      </c>
      <c r="Q62" s="73"/>
    </row>
    <row r="63" spans="2:17" ht="17.100000000000001" hidden="1" customHeight="1" x14ac:dyDescent="0.3">
      <c r="B63" s="7"/>
      <c r="C63" s="8"/>
      <c r="D63" s="8"/>
      <c r="E63" s="8"/>
      <c r="F63" s="8"/>
      <c r="G63" s="8"/>
      <c r="H63" s="5"/>
      <c r="I63" s="13"/>
      <c r="J63" s="6"/>
      <c r="K63" s="14"/>
      <c r="L63" s="6"/>
      <c r="M63" s="14"/>
      <c r="N63" s="9"/>
      <c r="O63" s="9"/>
    </row>
    <row r="64" spans="2:17" ht="6" customHeight="1" x14ac:dyDescent="0.3">
      <c r="B64" s="53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53"/>
    </row>
    <row r="65" spans="2:19" x14ac:dyDescent="0.3">
      <c r="B65" s="53" t="s">
        <v>74</v>
      </c>
      <c r="C65" s="60"/>
      <c r="D65" s="60"/>
      <c r="E65" s="60"/>
      <c r="F65" s="60"/>
      <c r="G65" s="60"/>
      <c r="H65" s="60"/>
      <c r="I65" s="60"/>
      <c r="J65" s="60"/>
      <c r="K65" s="53"/>
      <c r="L65" s="53"/>
      <c r="M65" s="53"/>
      <c r="N65" s="53"/>
      <c r="O65" s="53"/>
    </row>
    <row r="66" spans="2:19" x14ac:dyDescent="0.3">
      <c r="B66" s="53" t="s">
        <v>80</v>
      </c>
      <c r="C66" s="60"/>
      <c r="D66" s="60"/>
      <c r="E66" s="60"/>
      <c r="F66" s="60"/>
      <c r="G66" s="60"/>
      <c r="H66" s="50"/>
      <c r="I66" s="60"/>
      <c r="J66" s="60"/>
      <c r="K66" s="53"/>
      <c r="L66" s="53"/>
      <c r="M66" s="53"/>
      <c r="N66" s="53"/>
      <c r="O66" s="53"/>
    </row>
    <row r="67" spans="2:19" x14ac:dyDescent="0.3">
      <c r="B67" s="53" t="s">
        <v>81</v>
      </c>
      <c r="C67" s="60"/>
      <c r="D67" s="60"/>
      <c r="E67" s="60"/>
      <c r="F67" s="60"/>
      <c r="G67" s="60"/>
      <c r="H67" s="50"/>
      <c r="I67" s="60"/>
      <c r="J67" s="60"/>
      <c r="K67" s="53"/>
      <c r="L67" s="53"/>
      <c r="M67" s="53"/>
      <c r="N67" s="53"/>
      <c r="O67" s="53"/>
    </row>
    <row r="68" spans="2:19" x14ac:dyDescent="0.3">
      <c r="B68" s="53" t="s">
        <v>82</v>
      </c>
      <c r="C68" s="60"/>
      <c r="D68" s="60"/>
      <c r="E68" s="60"/>
      <c r="F68" s="60"/>
      <c r="G68" s="60"/>
      <c r="H68" s="60"/>
      <c r="I68" s="60"/>
      <c r="J68" s="60"/>
      <c r="K68" s="53"/>
      <c r="L68" s="53"/>
      <c r="M68" s="53"/>
      <c r="N68" s="53"/>
      <c r="O68" s="53"/>
    </row>
    <row r="69" spans="2:19" ht="27" customHeight="1" x14ac:dyDescent="0.3">
      <c r="B69" s="78" t="s">
        <v>46</v>
      </c>
      <c r="C69" s="60"/>
      <c r="D69" s="60"/>
      <c r="E69" s="60"/>
      <c r="F69" s="60"/>
      <c r="G69" s="60"/>
      <c r="H69" s="60"/>
      <c r="I69" s="60"/>
      <c r="J69" s="60"/>
      <c r="K69" s="53"/>
      <c r="L69" s="53"/>
      <c r="M69" s="53"/>
      <c r="N69" s="53"/>
      <c r="O69" s="53"/>
    </row>
    <row r="70" spans="2:19" x14ac:dyDescent="0.3">
      <c r="K70" s="2"/>
      <c r="L70" s="2"/>
      <c r="M70" s="2"/>
      <c r="N70" s="2"/>
    </row>
    <row r="71" spans="2:19" ht="17.100000000000001" customHeight="1" x14ac:dyDescent="0.3">
      <c r="B71" s="46" t="s">
        <v>9</v>
      </c>
      <c r="K71" s="2"/>
      <c r="L71" s="2"/>
      <c r="M71" s="2"/>
      <c r="N71" s="2"/>
    </row>
    <row r="72" spans="2:19" s="72" customFormat="1" ht="8.1" customHeight="1" x14ac:dyDescent="0.3">
      <c r="B72" s="4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53"/>
      <c r="R72" s="54"/>
      <c r="S72" s="54"/>
    </row>
    <row r="73" spans="2:19" s="72" customFormat="1" ht="23.1" customHeight="1" x14ac:dyDescent="0.3">
      <c r="B73" s="148" t="s">
        <v>47</v>
      </c>
      <c r="C73" s="139" t="s">
        <v>11</v>
      </c>
      <c r="D73" s="139"/>
      <c r="E73" s="139"/>
      <c r="F73" s="139"/>
      <c r="G73" s="149"/>
      <c r="H73" s="150" t="s">
        <v>93</v>
      </c>
      <c r="I73" s="150"/>
      <c r="J73" s="150"/>
      <c r="K73" s="150"/>
      <c r="L73" s="150"/>
      <c r="M73" s="151"/>
      <c r="N73" s="139" t="s">
        <v>48</v>
      </c>
      <c r="O73" s="139"/>
      <c r="P73" s="53"/>
      <c r="R73" s="54"/>
      <c r="S73" s="54"/>
    </row>
    <row r="74" spans="2:19" s="72" customFormat="1" ht="23.1" customHeight="1" x14ac:dyDescent="0.3">
      <c r="B74" s="148"/>
      <c r="C74" s="135">
        <v>45016</v>
      </c>
      <c r="D74" s="137">
        <v>44985</v>
      </c>
      <c r="E74" s="137">
        <v>44957</v>
      </c>
      <c r="F74" s="137">
        <v>44926</v>
      </c>
      <c r="G74" s="152">
        <v>44651</v>
      </c>
      <c r="H74" s="154" t="s">
        <v>49</v>
      </c>
      <c r="I74" s="155"/>
      <c r="J74" s="156" t="s">
        <v>95</v>
      </c>
      <c r="K74" s="157"/>
      <c r="L74" s="158" t="s">
        <v>50</v>
      </c>
      <c r="M74" s="157"/>
      <c r="N74" s="135">
        <v>45016</v>
      </c>
      <c r="O74" s="137">
        <v>44926</v>
      </c>
      <c r="P74" s="53"/>
      <c r="R74" s="54"/>
      <c r="S74" s="54"/>
    </row>
    <row r="75" spans="2:19" ht="23.1" customHeight="1" x14ac:dyDescent="0.3">
      <c r="B75" s="148"/>
      <c r="C75" s="136"/>
      <c r="D75" s="138"/>
      <c r="E75" s="138"/>
      <c r="F75" s="138"/>
      <c r="G75" s="153"/>
      <c r="H75" s="40" t="s">
        <v>14</v>
      </c>
      <c r="I75" s="41" t="s">
        <v>15</v>
      </c>
      <c r="J75" s="40" t="s">
        <v>14</v>
      </c>
      <c r="K75" s="41" t="s">
        <v>15</v>
      </c>
      <c r="L75" s="40" t="s">
        <v>16</v>
      </c>
      <c r="M75" s="41" t="s">
        <v>17</v>
      </c>
      <c r="N75" s="136"/>
      <c r="O75" s="138"/>
    </row>
    <row r="76" spans="2:19" ht="13.35" hidden="1" customHeight="1" x14ac:dyDescent="0.3">
      <c r="J76" s="4"/>
      <c r="K76" s="4"/>
      <c r="L76" s="4"/>
      <c r="M76" s="4"/>
      <c r="N76" s="4"/>
      <c r="O76" s="4"/>
    </row>
    <row r="77" spans="2:19" ht="17.100000000000001" customHeight="1" x14ac:dyDescent="0.3">
      <c r="B77" s="15" t="s">
        <v>51</v>
      </c>
      <c r="C77" s="8">
        <v>5161255.3702418786</v>
      </c>
      <c r="D77" s="8">
        <v>5242210.0150377071</v>
      </c>
      <c r="E77" s="8">
        <v>5291281.5191657478</v>
      </c>
      <c r="F77" s="8">
        <v>4781929.0394503428</v>
      </c>
      <c r="G77" s="8">
        <v>3660266.4555092002</v>
      </c>
      <c r="H77" s="6">
        <v>-1.5442846540600907E-2</v>
      </c>
      <c r="I77" s="6">
        <v>-6.1399425343494629E-2</v>
      </c>
      <c r="J77" s="6">
        <v>-1.5442846540600907E-2</v>
      </c>
      <c r="K77" s="6">
        <v>-0.17270349353872139</v>
      </c>
      <c r="L77" s="6">
        <v>0.41007640645218202</v>
      </c>
      <c r="M77" s="6">
        <v>-0.29924046669506776</v>
      </c>
      <c r="N77" s="9">
        <v>4.2490565032351012E-2</v>
      </c>
      <c r="O77" s="9">
        <v>4.4938807247283982E-2</v>
      </c>
      <c r="Q77" s="75"/>
    </row>
    <row r="78" spans="2:19" ht="17.100000000000001" customHeight="1" x14ac:dyDescent="0.3">
      <c r="B78" s="39" t="s">
        <v>52</v>
      </c>
      <c r="C78" s="24">
        <v>4070844.4711254281</v>
      </c>
      <c r="D78" s="24">
        <v>4087141.0524874316</v>
      </c>
      <c r="E78" s="24">
        <v>4089114.3320994657</v>
      </c>
      <c r="F78" s="24">
        <v>3767916.6799379159</v>
      </c>
      <c r="G78" s="24">
        <v>2674269.4591456424</v>
      </c>
      <c r="H78" s="20">
        <v>-3.9872813667846119E-3</v>
      </c>
      <c r="I78" s="20">
        <v>-4.4112649826689054E-2</v>
      </c>
      <c r="J78" s="20">
        <v>-3.9872813667846119E-3</v>
      </c>
      <c r="K78" s="20">
        <v>-0.15746667248918433</v>
      </c>
      <c r="L78" s="20">
        <v>0.52222673642840545</v>
      </c>
      <c r="M78" s="20">
        <v>-0.24350560542476996</v>
      </c>
      <c r="N78" s="22">
        <v>3.3685883172697051E-2</v>
      </c>
      <c r="O78" s="22">
        <v>3.5639916944033727E-2</v>
      </c>
    </row>
    <row r="79" spans="2:19" ht="17.100000000000001" customHeight="1" x14ac:dyDescent="0.3">
      <c r="B79" s="76" t="s">
        <v>53</v>
      </c>
      <c r="C79" s="11">
        <v>3660431.7614480089</v>
      </c>
      <c r="D79" s="11">
        <v>3662280.052487432</v>
      </c>
      <c r="E79" s="11">
        <v>3714183.3966155942</v>
      </c>
      <c r="F79" s="11">
        <v>3361593.2283250131</v>
      </c>
      <c r="G79" s="11">
        <v>2392923.6849520952</v>
      </c>
      <c r="H79" s="6">
        <v>-5.0468315173435307E-4</v>
      </c>
      <c r="I79" s="6">
        <v>-3.8034086593648708E-2</v>
      </c>
      <c r="J79" s="6">
        <v>-5.0468315173435307E-4</v>
      </c>
      <c r="K79" s="6">
        <v>-0.15210893644812273</v>
      </c>
      <c r="L79" s="6">
        <v>0.52969013782873242</v>
      </c>
      <c r="M79" s="6">
        <v>-0.23979655132087241</v>
      </c>
      <c r="N79" s="9">
        <v>3.0323517703889354E-2</v>
      </c>
      <c r="O79" s="9">
        <v>3.1760072509136907E-2</v>
      </c>
    </row>
    <row r="80" spans="2:19" ht="17.100000000000001" customHeight="1" x14ac:dyDescent="0.3">
      <c r="B80" s="23" t="s">
        <v>54</v>
      </c>
      <c r="C80" s="24">
        <v>410412.70967741933</v>
      </c>
      <c r="D80" s="24">
        <v>424861</v>
      </c>
      <c r="E80" s="24">
        <v>374930.93548387097</v>
      </c>
      <c r="F80" s="24">
        <v>406323.45161290321</v>
      </c>
      <c r="G80" s="24">
        <v>281345.77419354836</v>
      </c>
      <c r="H80" s="20">
        <v>-3.400709955157255E-2</v>
      </c>
      <c r="I80" s="20">
        <v>-9.564891960975519E-2</v>
      </c>
      <c r="J80" s="20">
        <v>-3.400709955157255E-2</v>
      </c>
      <c r="K80" s="20">
        <v>-0.20289150718330307</v>
      </c>
      <c r="L80" s="20">
        <v>0.45874844167760975</v>
      </c>
      <c r="M80" s="20">
        <v>-0.2750521372304342</v>
      </c>
      <c r="N80" s="22">
        <v>3.3623654688076962E-3</v>
      </c>
      <c r="O80" s="22">
        <v>3.8798444348968147E-3</v>
      </c>
    </row>
    <row r="81" spans="2:17" ht="17.100000000000001" customHeight="1" x14ac:dyDescent="0.3">
      <c r="B81" s="10" t="s">
        <v>55</v>
      </c>
      <c r="C81" s="11">
        <v>1090410.89911645</v>
      </c>
      <c r="D81" s="11">
        <v>1155068.9625502741</v>
      </c>
      <c r="E81" s="11">
        <v>1202167.1870662828</v>
      </c>
      <c r="F81" s="11">
        <v>1014012.3595124263</v>
      </c>
      <c r="G81" s="11">
        <v>985996.99636355671</v>
      </c>
      <c r="H81" s="6">
        <v>-5.5977664996785803E-2</v>
      </c>
      <c r="I81" s="6">
        <v>-0.11621750203716186</v>
      </c>
      <c r="J81" s="6">
        <v>-5.5977664996785803E-2</v>
      </c>
      <c r="K81" s="6">
        <v>-0.22102096165469176</v>
      </c>
      <c r="L81" s="6">
        <v>0.1058967756879392</v>
      </c>
      <c r="M81" s="6">
        <v>-0.45040729362718412</v>
      </c>
      <c r="N81" s="9">
        <v>8.9333489620300258E-3</v>
      </c>
      <c r="O81" s="9">
        <v>9.6824591205700913E-3</v>
      </c>
    </row>
    <row r="82" spans="2:17" ht="15" hidden="1" customHeight="1" x14ac:dyDescent="0.3">
      <c r="B82" s="12"/>
      <c r="C82" s="11">
        <v>19325.903225806451</v>
      </c>
      <c r="D82" s="11">
        <v>19590.214285714286</v>
      </c>
      <c r="E82" s="11">
        <v>19539.419354838708</v>
      </c>
      <c r="F82" s="11">
        <v>18787.096774193549</v>
      </c>
      <c r="G82" s="11">
        <v>18404.967741935485</v>
      </c>
      <c r="H82" s="5"/>
      <c r="I82" s="5"/>
      <c r="J82" s="6">
        <v>-1.349199432190884E-2</v>
      </c>
      <c r="K82" s="6"/>
      <c r="L82" s="6"/>
      <c r="M82" s="6"/>
      <c r="N82" s="5"/>
      <c r="O82" s="6"/>
    </row>
    <row r="83" spans="2:17" ht="17.100000000000001" hidden="1" customHeight="1" x14ac:dyDescent="0.3">
      <c r="B83" s="12"/>
      <c r="C83" s="11">
        <v>19325.903225806451</v>
      </c>
      <c r="D83" s="11">
        <v>19590.214285714286</v>
      </c>
      <c r="E83" s="11">
        <v>19539.419354838708</v>
      </c>
      <c r="F83" s="11">
        <v>18787.096774193549</v>
      </c>
      <c r="G83" s="11">
        <v>18404.967741935485</v>
      </c>
      <c r="H83" s="5"/>
      <c r="I83" s="5"/>
      <c r="J83" s="6">
        <v>-1.349199432190884E-2</v>
      </c>
      <c r="K83" s="6"/>
      <c r="L83" s="6"/>
      <c r="M83" s="6"/>
      <c r="N83" s="5"/>
      <c r="O83" s="6"/>
    </row>
    <row r="84" spans="2:17" ht="17.100000000000001" customHeight="1" x14ac:dyDescent="0.3">
      <c r="B84" s="38" t="s">
        <v>56</v>
      </c>
      <c r="C84" s="19">
        <v>11808751.629207721</v>
      </c>
      <c r="D84" s="19">
        <v>11017136.04560676</v>
      </c>
      <c r="E84" s="19">
        <v>10395877.032433923</v>
      </c>
      <c r="F84" s="19">
        <v>9946598.9419484064</v>
      </c>
      <c r="G84" s="19">
        <v>4803021.4477656558</v>
      </c>
      <c r="H84" s="20">
        <v>7.1853118662052795E-2</v>
      </c>
      <c r="I84" s="21">
        <v>3.4561593896844656E-3</v>
      </c>
      <c r="J84" s="20">
        <v>7.1853118662052795E-2</v>
      </c>
      <c r="K84" s="20">
        <v>-0.11553881654723508</v>
      </c>
      <c r="L84" s="20">
        <v>1.458608973045727</v>
      </c>
      <c r="M84" s="20">
        <v>0.22184419840462644</v>
      </c>
      <c r="N84" s="22">
        <v>9.6744905241805748E-2</v>
      </c>
      <c r="O84" s="22">
        <v>9.4976690116902823E-2</v>
      </c>
    </row>
    <row r="85" spans="2:17" ht="17.100000000000001" customHeight="1" x14ac:dyDescent="0.3">
      <c r="B85" s="10" t="s">
        <v>2</v>
      </c>
      <c r="C85" s="11">
        <v>2878700.2943258174</v>
      </c>
      <c r="D85" s="11">
        <v>2436638.0596978329</v>
      </c>
      <c r="E85" s="11">
        <v>2182286.6470635049</v>
      </c>
      <c r="F85" s="11">
        <v>2004089.8763299186</v>
      </c>
      <c r="G85" s="11">
        <v>649856.33727559214</v>
      </c>
      <c r="H85" s="6">
        <v>0.18142301966784702</v>
      </c>
      <c r="I85" s="5">
        <v>0.10603419935958835</v>
      </c>
      <c r="J85" s="6">
        <v>0.18142301966784702</v>
      </c>
      <c r="K85" s="6">
        <v>-2.512500645788629E-2</v>
      </c>
      <c r="L85" s="6">
        <v>3.429748744767589</v>
      </c>
      <c r="M85" s="6">
        <v>1.2014329499007284</v>
      </c>
      <c r="N85" s="9">
        <v>2.3584168414997376E-2</v>
      </c>
      <c r="O85" s="9">
        <v>1.9136372569307933E-2</v>
      </c>
    </row>
    <row r="86" spans="2:17" ht="17.100000000000001" customHeight="1" x14ac:dyDescent="0.3">
      <c r="B86" s="39" t="s">
        <v>57</v>
      </c>
      <c r="C86" s="24">
        <v>8307160.0445593232</v>
      </c>
      <c r="D86" s="24">
        <v>7799572.9859089274</v>
      </c>
      <c r="E86" s="24">
        <v>7268794.7701531285</v>
      </c>
      <c r="F86" s="24">
        <v>6831821.5255774539</v>
      </c>
      <c r="G86" s="24">
        <v>3804295.7736803861</v>
      </c>
      <c r="H86" s="20">
        <v>6.5078826695695646E-2</v>
      </c>
      <c r="I86" s="21">
        <v>-2.8858522915713447E-3</v>
      </c>
      <c r="J86" s="20">
        <v>6.5078826695695646E-2</v>
      </c>
      <c r="K86" s="20">
        <v>-0.1211287599688653</v>
      </c>
      <c r="L86" s="20">
        <v>1.1836262317014157</v>
      </c>
      <c r="M86" s="20">
        <v>8.5187222506288629E-2</v>
      </c>
      <c r="N86" s="22">
        <v>6.8057609862129609E-2</v>
      </c>
      <c r="O86" s="22">
        <v>6.5234740010704839E-2</v>
      </c>
    </row>
    <row r="87" spans="2:17" ht="17.100000000000001" customHeight="1" x14ac:dyDescent="0.3">
      <c r="B87" s="76" t="s">
        <v>85</v>
      </c>
      <c r="C87" s="11">
        <v>8224015.502087323</v>
      </c>
      <c r="D87" s="11">
        <v>7738381.1934369272</v>
      </c>
      <c r="E87" s="11">
        <v>7239698.8162380317</v>
      </c>
      <c r="F87" s="11">
        <v>6820933.5742642926</v>
      </c>
      <c r="G87" s="11">
        <v>3427948.9363979022</v>
      </c>
      <c r="H87" s="6">
        <v>6.275657615087149E-2</v>
      </c>
      <c r="I87" s="6">
        <v>-5.0599156704778103E-3</v>
      </c>
      <c r="J87" s="6">
        <v>6.275657615087149E-2</v>
      </c>
      <c r="K87" s="6">
        <v>-0.12304501176623173</v>
      </c>
      <c r="L87" s="6">
        <v>1.3991067704553206</v>
      </c>
      <c r="M87" s="6">
        <v>0.19227364781100298</v>
      </c>
      <c r="N87" s="9">
        <v>6.7376436175409726E-2</v>
      </c>
      <c r="O87" s="9">
        <v>6.5130774666981486E-2</v>
      </c>
    </row>
    <row r="88" spans="2:17" ht="17.100000000000001" customHeight="1" x14ac:dyDescent="0.3">
      <c r="B88" s="23" t="s">
        <v>86</v>
      </c>
      <c r="C88" s="24">
        <v>83144.54247200003</v>
      </c>
      <c r="D88" s="24">
        <v>61191.792472000001</v>
      </c>
      <c r="E88" s="24">
        <v>29095.953915096776</v>
      </c>
      <c r="F88" s="24">
        <v>10887.951313161293</v>
      </c>
      <c r="G88" s="24">
        <v>376346.83728248399</v>
      </c>
      <c r="H88" s="20">
        <v>0.35875317772469439</v>
      </c>
      <c r="I88" s="20">
        <v>0.27204858719829539</v>
      </c>
      <c r="J88" s="20">
        <v>0.35875317772469439</v>
      </c>
      <c r="K88" s="20">
        <v>0.12120254414214737</v>
      </c>
      <c r="L88" s="20">
        <v>-0.7790746879331627</v>
      </c>
      <c r="M88" s="20">
        <v>-0.89020770940439564</v>
      </c>
      <c r="N88" s="22">
        <v>6.8117368671989046E-4</v>
      </c>
      <c r="O88" s="22">
        <v>1.0396534372335701E-4</v>
      </c>
    </row>
    <row r="89" spans="2:17" ht="17.100000000000001" customHeight="1" x14ac:dyDescent="0.3">
      <c r="B89" s="10" t="s">
        <v>83</v>
      </c>
      <c r="C89" s="11">
        <v>622891.29032258061</v>
      </c>
      <c r="D89" s="11">
        <v>780925</v>
      </c>
      <c r="E89" s="11">
        <v>944795.61521729035</v>
      </c>
      <c r="F89" s="11">
        <v>1110687.5400410327</v>
      </c>
      <c r="G89" s="11">
        <v>348869.33680967754</v>
      </c>
      <c r="H89" s="6">
        <v>-0.20236733319770706</v>
      </c>
      <c r="I89" s="6">
        <v>-0.25326577075012691</v>
      </c>
      <c r="J89" s="6">
        <v>-0.20236733319770706</v>
      </c>
      <c r="K89" s="6">
        <v>-0.34181734403949426</v>
      </c>
      <c r="L89" s="6">
        <v>0.78545726035645602</v>
      </c>
      <c r="M89" s="6">
        <v>-0.11268907785549676</v>
      </c>
      <c r="N89" s="9">
        <v>5.1031269646787617E-3</v>
      </c>
      <c r="O89" s="9">
        <v>1.0605577536890041E-2</v>
      </c>
    </row>
    <row r="90" spans="2:17" ht="17.100000000000001" hidden="1" customHeight="1" x14ac:dyDescent="0.3">
      <c r="B90" s="12"/>
      <c r="C90" s="1">
        <v>19325.903225806451</v>
      </c>
      <c r="D90" s="1">
        <v>19590.214285714286</v>
      </c>
      <c r="E90" s="1">
        <v>19539.419354838708</v>
      </c>
      <c r="F90" s="1">
        <v>18787.096774193549</v>
      </c>
      <c r="G90" s="1">
        <v>18404.967741935485</v>
      </c>
      <c r="H90" s="5"/>
      <c r="I90" s="5"/>
      <c r="J90" s="6"/>
      <c r="K90" s="6"/>
      <c r="L90" s="6"/>
      <c r="M90" s="6"/>
      <c r="N90" s="6"/>
      <c r="O90" s="6"/>
    </row>
    <row r="91" spans="2:17" ht="17.100000000000001" customHeight="1" x14ac:dyDescent="0.3">
      <c r="B91" s="38" t="s">
        <v>58</v>
      </c>
      <c r="C91" s="19">
        <v>37952.347653627199</v>
      </c>
      <c r="D91" s="19">
        <v>39842.871354938005</v>
      </c>
      <c r="E91" s="19">
        <v>43198.653839543338</v>
      </c>
      <c r="F91" s="19">
        <v>40650.269090747715</v>
      </c>
      <c r="G91" s="19">
        <v>38511.490949102546</v>
      </c>
      <c r="H91" s="20">
        <v>-4.744948436243912E-2</v>
      </c>
      <c r="I91" s="21" t="s">
        <v>38</v>
      </c>
      <c r="J91" s="20">
        <v>-4.744948436243912E-2</v>
      </c>
      <c r="K91" s="20" t="s">
        <v>38</v>
      </c>
      <c r="L91" s="20">
        <v>-1.4518869088042341E-2</v>
      </c>
      <c r="M91" s="20" t="s">
        <v>38</v>
      </c>
      <c r="N91" s="22">
        <v>6.3092081531357702E-2</v>
      </c>
      <c r="O91" s="22">
        <v>6.6938156986557071E-2</v>
      </c>
    </row>
    <row r="92" spans="2:17" ht="6.6" customHeight="1" x14ac:dyDescent="0.3">
      <c r="C92" s="11"/>
      <c r="D92" s="11"/>
      <c r="E92" s="11"/>
      <c r="F92" s="11"/>
      <c r="G92" s="11"/>
      <c r="H92" s="5"/>
      <c r="I92" s="5"/>
      <c r="J92" s="6"/>
      <c r="K92" s="6"/>
      <c r="L92" s="6"/>
      <c r="M92" s="6"/>
      <c r="N92" s="6"/>
      <c r="O92" s="6"/>
    </row>
    <row r="93" spans="2:17" ht="2.1" customHeight="1" x14ac:dyDescent="0.3"/>
    <row r="94" spans="2:17" ht="13.35" customHeight="1" x14ac:dyDescent="0.3">
      <c r="K94" s="2"/>
      <c r="L94" s="2"/>
    </row>
    <row r="95" spans="2:17" s="60" customFormat="1" ht="23.1" customHeight="1" x14ac:dyDescent="0.3">
      <c r="B95" s="145" t="s">
        <v>59</v>
      </c>
      <c r="C95" s="146" t="s">
        <v>12</v>
      </c>
      <c r="D95" s="147"/>
      <c r="E95" s="146" t="s">
        <v>96</v>
      </c>
      <c r="F95" s="147"/>
      <c r="G95" s="146" t="s">
        <v>13</v>
      </c>
      <c r="H95" s="146"/>
      <c r="I95" s="2"/>
      <c r="J95" s="2"/>
      <c r="K95" s="1"/>
      <c r="L95" s="1"/>
      <c r="M95" s="2"/>
      <c r="N95" s="53"/>
      <c r="O95" s="53"/>
      <c r="P95" s="54"/>
      <c r="Q95" s="54"/>
    </row>
    <row r="96" spans="2:17" s="60" customFormat="1" ht="23.1" customHeight="1" x14ac:dyDescent="0.3">
      <c r="B96" s="145"/>
      <c r="C96" s="36" t="s">
        <v>16</v>
      </c>
      <c r="D96" s="43" t="s">
        <v>60</v>
      </c>
      <c r="E96" s="36" t="s">
        <v>16</v>
      </c>
      <c r="F96" s="43" t="s">
        <v>60</v>
      </c>
      <c r="G96" s="36" t="s">
        <v>16</v>
      </c>
      <c r="H96" s="36" t="s">
        <v>60</v>
      </c>
      <c r="I96" s="2"/>
      <c r="J96" s="49"/>
      <c r="K96" s="1"/>
      <c r="L96" s="1"/>
      <c r="M96" s="2"/>
      <c r="N96" s="53"/>
      <c r="O96" s="53"/>
      <c r="P96" s="54"/>
      <c r="Q96" s="54"/>
    </row>
    <row r="97" spans="2:17" s="60" customFormat="1" ht="19.350000000000001" hidden="1" customHeight="1" x14ac:dyDescent="0.3">
      <c r="B97" s="2"/>
      <c r="C97" s="1"/>
      <c r="D97" s="1"/>
      <c r="E97" s="1"/>
      <c r="F97" s="1"/>
      <c r="G97" s="1"/>
      <c r="H97" s="1"/>
      <c r="I97" s="2"/>
      <c r="J97" s="2"/>
      <c r="K97" s="1"/>
      <c r="L97" s="1"/>
      <c r="M97" s="2"/>
      <c r="N97" s="53"/>
      <c r="O97" s="53"/>
      <c r="P97" s="54"/>
      <c r="Q97" s="54"/>
    </row>
    <row r="98" spans="2:17" s="60" customFormat="1" ht="19.350000000000001" customHeight="1" x14ac:dyDescent="0.3">
      <c r="B98" s="38" t="s">
        <v>51</v>
      </c>
      <c r="C98" s="19">
        <v>-80954.644795828499</v>
      </c>
      <c r="D98" s="37">
        <v>-1.5442846540600907E-2</v>
      </c>
      <c r="E98" s="19">
        <v>379326.33079153579</v>
      </c>
      <c r="F98" s="22">
        <v>7.9324960212110884E-2</v>
      </c>
      <c r="G98" s="19">
        <v>1500988.9147326783</v>
      </c>
      <c r="H98" s="22">
        <v>0.41007640645218202</v>
      </c>
      <c r="I98" s="2"/>
      <c r="J98" s="2"/>
      <c r="K98" s="1"/>
      <c r="L98" s="1"/>
      <c r="M98" s="2"/>
      <c r="N98" s="53"/>
      <c r="O98" s="53"/>
      <c r="P98" s="54"/>
      <c r="Q98" s="54"/>
    </row>
    <row r="99" spans="2:17" s="60" customFormat="1" ht="19.350000000000001" customHeight="1" x14ac:dyDescent="0.3">
      <c r="B99" s="10" t="s">
        <v>61</v>
      </c>
      <c r="C99" s="11">
        <v>-220055.00250778487</v>
      </c>
      <c r="D99" s="6">
        <v>-4.1977525104209698E-2</v>
      </c>
      <c r="E99" s="11">
        <v>-72891.830308074481</v>
      </c>
      <c r="F99" s="6">
        <v>-1.5243185272455039E-2</v>
      </c>
      <c r="G99" s="11">
        <v>1105934.6270174093</v>
      </c>
      <c r="H99" s="6">
        <v>0.30214593403516482</v>
      </c>
      <c r="I99" s="2"/>
      <c r="J99" s="49"/>
      <c r="K99" s="1"/>
      <c r="L99" s="1"/>
      <c r="M99" s="2"/>
      <c r="N99" s="53"/>
      <c r="O99" s="53"/>
      <c r="P99" s="54"/>
      <c r="Q99" s="54"/>
    </row>
    <row r="100" spans="2:17" s="60" customFormat="1" ht="19.350000000000001" customHeight="1" x14ac:dyDescent="0.3">
      <c r="B100" s="39" t="s">
        <v>62</v>
      </c>
      <c r="C100" s="24">
        <v>-58861.751152073732</v>
      </c>
      <c r="D100" s="20">
        <v>-1.1228422932927905E-2</v>
      </c>
      <c r="E100" s="24">
        <v>-232995.29285096773</v>
      </c>
      <c r="F100" s="20">
        <v>-4.8724121777798161E-2</v>
      </c>
      <c r="G100" s="24">
        <v>-346944.42302116129</v>
      </c>
      <c r="H100" s="20">
        <v>-9.4786657539360997E-2</v>
      </c>
      <c r="I100" s="2"/>
      <c r="J100" s="2"/>
      <c r="K100" s="1"/>
      <c r="L100" s="1"/>
      <c r="M100" s="2"/>
      <c r="N100" s="53"/>
      <c r="O100" s="53"/>
      <c r="P100" s="54"/>
      <c r="Q100" s="54"/>
    </row>
    <row r="101" spans="2:17" s="60" customFormat="1" ht="19.350000000000001" customHeight="1" x14ac:dyDescent="0.3">
      <c r="B101" s="10" t="s">
        <v>63</v>
      </c>
      <c r="C101" s="11">
        <v>62903.225806451614</v>
      </c>
      <c r="D101" s="6">
        <v>1.1999371567718303E-2</v>
      </c>
      <c r="E101" s="11">
        <v>62903.225806451614</v>
      </c>
      <c r="F101" s="6">
        <v>1.3154362034130486E-2</v>
      </c>
      <c r="G101" s="11">
        <v>560954.25246645149</v>
      </c>
      <c r="H101" s="6">
        <v>0.15325503191772796</v>
      </c>
      <c r="I101" s="2"/>
      <c r="J101" s="2"/>
      <c r="K101" s="1"/>
      <c r="L101" s="1"/>
      <c r="M101" s="2"/>
      <c r="N101" s="53"/>
      <c r="O101" s="53"/>
      <c r="P101" s="54"/>
      <c r="Q101" s="54"/>
    </row>
    <row r="102" spans="2:17" s="60" customFormat="1" ht="19.350000000000001" customHeight="1" x14ac:dyDescent="0.3">
      <c r="B102" s="39" t="s">
        <v>64</v>
      </c>
      <c r="C102" s="24">
        <v>120060.9802144425</v>
      </c>
      <c r="D102" s="20">
        <v>2.2902741376258823E-2</v>
      </c>
      <c r="E102" s="24">
        <v>41429.092387697106</v>
      </c>
      <c r="F102" s="20">
        <v>8.6636777848253452E-3</v>
      </c>
      <c r="G102" s="24">
        <v>168292.84640847467</v>
      </c>
      <c r="H102" s="20">
        <v>4.5978304709257158E-2</v>
      </c>
      <c r="I102" s="2"/>
      <c r="J102" s="2"/>
      <c r="K102" s="1"/>
      <c r="L102" s="1"/>
      <c r="M102" s="2"/>
      <c r="N102" s="53"/>
      <c r="O102" s="53"/>
      <c r="P102" s="54"/>
      <c r="Q102" s="54"/>
    </row>
    <row r="103" spans="2:17" s="60" customFormat="1" ht="19.350000000000001" customHeight="1" x14ac:dyDescent="0.3">
      <c r="B103" s="10" t="s">
        <v>84</v>
      </c>
      <c r="C103" s="11">
        <v>-55528.106161918142</v>
      </c>
      <c r="D103" s="6">
        <v>-1.0592499347151531E-2</v>
      </c>
      <c r="E103" s="11">
        <v>200918.10105892314</v>
      </c>
      <c r="F103" s="6">
        <v>4.2016119311134269E-2</v>
      </c>
      <c r="G103" s="11">
        <v>-1942305.4986985694</v>
      </c>
      <c r="H103" s="6">
        <v>-0.53064593037349361</v>
      </c>
      <c r="I103" s="2"/>
      <c r="J103" s="2"/>
      <c r="K103" s="1"/>
      <c r="L103" s="1"/>
      <c r="M103" s="2"/>
      <c r="N103" s="53"/>
      <c r="O103" s="53"/>
      <c r="P103" s="54"/>
      <c r="Q103" s="54"/>
    </row>
    <row r="104" spans="2:17" s="60" customFormat="1" ht="19.350000000000001" customHeight="1" x14ac:dyDescent="0.3">
      <c r="B104" s="39" t="s">
        <v>65</v>
      </c>
      <c r="C104" s="24">
        <v>70526.009005054599</v>
      </c>
      <c r="D104" s="20">
        <v>1.3453487899711188E-2</v>
      </c>
      <c r="E104" s="24">
        <v>379963.03469750669</v>
      </c>
      <c r="F104" s="20">
        <v>7.9458108132274094E-2</v>
      </c>
      <c r="G104" s="24">
        <v>1955057.110560074</v>
      </c>
      <c r="H104" s="20">
        <v>0.53412972370288681</v>
      </c>
      <c r="I104" s="2"/>
      <c r="J104" s="2"/>
      <c r="K104" s="1"/>
      <c r="L104" s="1"/>
      <c r="M104" s="2"/>
      <c r="N104" s="53"/>
      <c r="O104" s="53"/>
      <c r="P104" s="54"/>
      <c r="Q104" s="54"/>
    </row>
    <row r="105" spans="2:17" s="60" customFormat="1" ht="15" hidden="1" customHeight="1" x14ac:dyDescent="0.3">
      <c r="B105" s="12"/>
      <c r="C105" s="1"/>
      <c r="D105" s="1"/>
      <c r="E105" s="1"/>
      <c r="F105" s="1"/>
      <c r="G105" s="1"/>
      <c r="H105" s="1"/>
      <c r="I105" s="2"/>
      <c r="J105" s="2"/>
      <c r="K105" s="1"/>
      <c r="L105" s="1"/>
      <c r="M105" s="2"/>
      <c r="N105" s="53"/>
      <c r="O105" s="53"/>
      <c r="P105" s="54"/>
      <c r="Q105" s="54"/>
    </row>
    <row r="106" spans="2:17" s="60" customFormat="1" ht="19.350000000000001" hidden="1" customHeight="1" x14ac:dyDescent="0.3">
      <c r="B106" s="12"/>
      <c r="C106" s="1"/>
      <c r="D106" s="1"/>
      <c r="E106" s="1"/>
      <c r="F106" s="1"/>
      <c r="G106" s="1"/>
      <c r="H106" s="1"/>
      <c r="I106" s="2"/>
      <c r="J106" s="2"/>
      <c r="K106" s="1"/>
      <c r="L106" s="1"/>
      <c r="M106" s="2"/>
      <c r="N106" s="53"/>
      <c r="O106" s="53"/>
      <c r="P106" s="54"/>
      <c r="Q106" s="54"/>
    </row>
    <row r="107" spans="2:17" s="60" customFormat="1" ht="19.350000000000001" customHeight="1" x14ac:dyDescent="0.3">
      <c r="B107" s="15" t="s">
        <v>66</v>
      </c>
      <c r="C107" s="8">
        <v>-1890.5237013108053</v>
      </c>
      <c r="D107" s="9">
        <v>-4.744948436243912E-2</v>
      </c>
      <c r="E107" s="8">
        <v>-2697.9214371205162</v>
      </c>
      <c r="F107" s="9">
        <v>-6.6369091705092309E-2</v>
      </c>
      <c r="G107" s="8">
        <v>-559.14329547534726</v>
      </c>
      <c r="H107" s="9">
        <v>-1.4518869088042341E-2</v>
      </c>
      <c r="I107" s="2"/>
      <c r="J107" s="2"/>
      <c r="K107" s="1"/>
      <c r="L107" s="1"/>
      <c r="M107" s="2"/>
      <c r="N107" s="53"/>
      <c r="O107" s="53"/>
      <c r="P107" s="54"/>
      <c r="Q107" s="54"/>
    </row>
    <row r="108" spans="2:17" s="60" customFormat="1" ht="19.350000000000001" customHeight="1" x14ac:dyDescent="0.3">
      <c r="B108" s="39" t="s">
        <v>67</v>
      </c>
      <c r="C108" s="24">
        <v>-1102.8683875655709</v>
      </c>
      <c r="D108" s="20">
        <v>-2.7680444457447072E-2</v>
      </c>
      <c r="E108" s="24">
        <v>-613.18107349975662</v>
      </c>
      <c r="F108" s="20">
        <v>-1.5084305398591336E-2</v>
      </c>
      <c r="G108" s="24">
        <v>3870.2270364065953</v>
      </c>
      <c r="H108" s="20">
        <v>0.10049538309284248</v>
      </c>
      <c r="I108" s="2"/>
      <c r="J108" s="2"/>
      <c r="K108" s="1"/>
      <c r="L108" s="1"/>
      <c r="M108" s="2"/>
      <c r="N108" s="53"/>
      <c r="O108" s="53"/>
      <c r="P108" s="54"/>
      <c r="Q108" s="54"/>
    </row>
    <row r="109" spans="2:17" s="60" customFormat="1" ht="19.350000000000001" customHeight="1" x14ac:dyDescent="0.3">
      <c r="B109" s="10" t="s">
        <v>91</v>
      </c>
      <c r="C109" s="11">
        <v>-284.99390496840419</v>
      </c>
      <c r="D109" s="6">
        <v>-7.1529459418110631E-3</v>
      </c>
      <c r="E109" s="11">
        <v>-1290.5572396100486</v>
      </c>
      <c r="F109" s="6">
        <v>-3.1747815413693967E-2</v>
      </c>
      <c r="G109" s="11">
        <v>456.05695758796105</v>
      </c>
      <c r="H109" s="6">
        <v>1.1842100795076823E-2</v>
      </c>
      <c r="I109" s="2"/>
      <c r="J109" s="2"/>
      <c r="K109" s="1"/>
      <c r="L109" s="1"/>
      <c r="M109" s="2"/>
      <c r="N109" s="53"/>
      <c r="O109" s="53"/>
      <c r="P109" s="54"/>
      <c r="Q109" s="54"/>
    </row>
    <row r="110" spans="2:17" s="60" customFormat="1" ht="19.350000000000001" customHeight="1" x14ac:dyDescent="0.3">
      <c r="B110" s="39" t="s">
        <v>68</v>
      </c>
      <c r="C110" s="24">
        <v>76.268786396923446</v>
      </c>
      <c r="D110" s="20">
        <v>1.9142392052391799E-3</v>
      </c>
      <c r="E110" s="24">
        <v>-2078.7234694099511</v>
      </c>
      <c r="F110" s="20">
        <v>-5.113677020856626E-2</v>
      </c>
      <c r="G110" s="24">
        <v>-3397.5726667333192</v>
      </c>
      <c r="H110" s="20">
        <v>-8.8222309316032727E-2</v>
      </c>
      <c r="I110" s="2"/>
      <c r="J110" s="2"/>
      <c r="K110" s="1"/>
      <c r="L110" s="1"/>
      <c r="M110" s="2"/>
      <c r="N110" s="53"/>
      <c r="O110" s="53"/>
      <c r="P110" s="54"/>
      <c r="Q110" s="54"/>
    </row>
    <row r="111" spans="2:17" s="60" customFormat="1" ht="19.350000000000001" customHeight="1" x14ac:dyDescent="0.3">
      <c r="B111" s="10" t="s">
        <v>69</v>
      </c>
      <c r="C111" s="11">
        <v>-567.00411608870513</v>
      </c>
      <c r="D111" s="6">
        <v>-1.4231005366997278E-2</v>
      </c>
      <c r="E111" s="11">
        <v>702.25840154152252</v>
      </c>
      <c r="F111" s="6">
        <v>1.7275615075851024E-2</v>
      </c>
      <c r="G111" s="11">
        <v>725.80065031389518</v>
      </c>
      <c r="H111" s="6">
        <v>1.8846339947552953E-2</v>
      </c>
      <c r="I111" s="2"/>
      <c r="J111" s="2"/>
      <c r="K111" s="1"/>
      <c r="L111" s="1"/>
      <c r="M111" s="2"/>
      <c r="N111" s="53"/>
      <c r="O111" s="53"/>
      <c r="P111" s="54"/>
      <c r="Q111" s="54"/>
    </row>
    <row r="112" spans="2:17" s="60" customFormat="1" ht="19.350000000000001" customHeight="1" x14ac:dyDescent="0.3">
      <c r="B112" s="39" t="s">
        <v>70</v>
      </c>
      <c r="C112" s="24">
        <v>-11.926079085048514</v>
      </c>
      <c r="D112" s="20">
        <v>-2.9932780142288677E-4</v>
      </c>
      <c r="E112" s="24">
        <v>582.28194385771803</v>
      </c>
      <c r="F112" s="20">
        <v>1.4324184239908245E-2</v>
      </c>
      <c r="G112" s="24">
        <v>-2213.6552730504791</v>
      </c>
      <c r="H112" s="20">
        <v>-5.7480383607481852E-2</v>
      </c>
      <c r="I112" s="2"/>
      <c r="J112" s="2"/>
      <c r="K112" s="1"/>
      <c r="L112" s="1"/>
      <c r="M112" s="2"/>
      <c r="N112" s="53"/>
      <c r="O112" s="53"/>
      <c r="P112" s="54"/>
      <c r="Q112" s="54"/>
    </row>
    <row r="113" spans="2:19" s="60" customFormat="1" ht="4.3499999999999996" customHeight="1" x14ac:dyDescent="0.3"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53"/>
      <c r="Q113" s="53"/>
      <c r="R113" s="54"/>
      <c r="S113" s="54"/>
    </row>
    <row r="114" spans="2:19" s="60" customFormat="1" ht="3" customHeight="1" x14ac:dyDescent="0.3"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53"/>
      <c r="Q114" s="53"/>
      <c r="R114" s="54"/>
      <c r="S114" s="54"/>
    </row>
    <row r="115" spans="2:19" s="60" customFormat="1" x14ac:dyDescent="0.3">
      <c r="B115" s="2" t="s">
        <v>71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53"/>
      <c r="Q115" s="53"/>
      <c r="R115" s="54"/>
      <c r="S115" s="54"/>
    </row>
    <row r="116" spans="2:19" x14ac:dyDescent="0.3">
      <c r="B116" s="2" t="s">
        <v>92</v>
      </c>
    </row>
  </sheetData>
  <mergeCells count="34">
    <mergeCell ref="B95:B96"/>
    <mergeCell ref="C95:D95"/>
    <mergeCell ref="E95:F95"/>
    <mergeCell ref="G95:H95"/>
    <mergeCell ref="B73:B75"/>
    <mergeCell ref="C73:G73"/>
    <mergeCell ref="H73:M73"/>
    <mergeCell ref="C74:C75"/>
    <mergeCell ref="D74:D75"/>
    <mergeCell ref="E74:E75"/>
    <mergeCell ref="F74:F75"/>
    <mergeCell ref="G74:G75"/>
    <mergeCell ref="H74:I74"/>
    <mergeCell ref="J74:K74"/>
    <mergeCell ref="L74:M74"/>
    <mergeCell ref="O74:O75"/>
    <mergeCell ref="N73:O73"/>
    <mergeCell ref="O4:O5"/>
    <mergeCell ref="B7:O7"/>
    <mergeCell ref="B50:O50"/>
    <mergeCell ref="B3:B5"/>
    <mergeCell ref="C3:G3"/>
    <mergeCell ref="H3:M3"/>
    <mergeCell ref="N3:O3"/>
    <mergeCell ref="C4:C5"/>
    <mergeCell ref="D4:D5"/>
    <mergeCell ref="E4:E5"/>
    <mergeCell ref="F4:F5"/>
    <mergeCell ref="G4:G5"/>
    <mergeCell ref="H4:I4"/>
    <mergeCell ref="J4:K4"/>
    <mergeCell ref="L4:M4"/>
    <mergeCell ref="N4:N5"/>
    <mergeCell ref="N74:N75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95C4-3D02-4B7B-B28C-6A72F132354F}">
  <sheetPr>
    <tabColor theme="3"/>
    <pageSetUpPr fitToPage="1"/>
  </sheetPr>
  <dimension ref="A1:J66"/>
  <sheetViews>
    <sheetView showGridLines="0" topLeftCell="A18" zoomScaleNormal="100" zoomScaleSheetLayoutView="85" workbookViewId="0">
      <selection activeCell="H43" sqref="H43"/>
    </sheetView>
  </sheetViews>
  <sheetFormatPr baseColWidth="10" defaultColWidth="11.42578125" defaultRowHeight="15" customHeight="1" x14ac:dyDescent="0.3"/>
  <cols>
    <col min="1" max="1" width="65.42578125" style="2" customWidth="1"/>
    <col min="2" max="3" width="15.7109375" style="2" customWidth="1"/>
    <col min="4" max="7" width="15.5703125" style="2" customWidth="1"/>
    <col min="8" max="8" width="11.42578125" style="1"/>
    <col min="9" max="9" width="40.5703125" style="2" customWidth="1"/>
    <col min="10" max="10" width="11.42578125" style="2"/>
  </cols>
  <sheetData>
    <row r="1" spans="1:10" ht="15" customHeight="1" x14ac:dyDescent="0.3">
      <c r="A1" s="100" t="s">
        <v>140</v>
      </c>
      <c r="B1" s="99"/>
      <c r="C1" s="99"/>
      <c r="D1" s="99"/>
      <c r="E1" s="99"/>
      <c r="F1" s="99"/>
      <c r="G1" s="99"/>
    </row>
    <row r="2" spans="1:10" ht="7.15" customHeight="1" x14ac:dyDescent="0.3">
      <c r="A2" s="99"/>
      <c r="B2" s="99"/>
      <c r="C2" s="99"/>
      <c r="D2" s="99"/>
      <c r="E2" s="99"/>
      <c r="F2" s="99"/>
      <c r="G2" s="99"/>
    </row>
    <row r="3" spans="1:10" ht="22.9" customHeight="1" x14ac:dyDescent="0.3">
      <c r="A3" s="98" t="s">
        <v>139</v>
      </c>
      <c r="B3" s="87">
        <v>45016</v>
      </c>
      <c r="C3" s="87" t="s">
        <v>110</v>
      </c>
      <c r="D3" s="87">
        <v>44985</v>
      </c>
      <c r="E3" s="87">
        <v>44957</v>
      </c>
      <c r="F3" s="87">
        <v>44926</v>
      </c>
      <c r="G3" s="87">
        <v>44651</v>
      </c>
      <c r="H3" s="88"/>
      <c r="I3" s="88"/>
      <c r="J3" s="88"/>
    </row>
    <row r="4" spans="1:10" ht="16.899999999999999" hidden="1" customHeight="1" x14ac:dyDescent="0.3">
      <c r="A4" s="47"/>
      <c r="B4" s="88"/>
      <c r="C4" s="88"/>
      <c r="D4" s="88"/>
      <c r="E4" s="88"/>
      <c r="F4" s="88"/>
      <c r="G4" s="88"/>
      <c r="H4" s="88"/>
      <c r="I4" s="88"/>
      <c r="J4" s="88"/>
    </row>
    <row r="5" spans="1:10" ht="16.899999999999999" customHeight="1" x14ac:dyDescent="0.3">
      <c r="A5" s="97" t="s">
        <v>138</v>
      </c>
      <c r="B5" s="1"/>
      <c r="C5" s="1"/>
      <c r="D5" s="1"/>
      <c r="E5" s="1"/>
      <c r="F5" s="1"/>
      <c r="G5" s="1"/>
      <c r="H5" s="88"/>
      <c r="I5" s="88"/>
      <c r="J5" s="88"/>
    </row>
    <row r="6" spans="1:10" ht="16.899999999999999" customHeight="1" x14ac:dyDescent="0.3">
      <c r="A6" s="39" t="s">
        <v>137</v>
      </c>
      <c r="B6" s="82">
        <v>72</v>
      </c>
      <c r="C6" s="82">
        <v>105.29767139307347</v>
      </c>
      <c r="D6" s="82">
        <v>72</v>
      </c>
      <c r="E6" s="82">
        <v>70.903225806451616</v>
      </c>
      <c r="F6" s="82">
        <v>70</v>
      </c>
      <c r="G6" s="82">
        <v>33.79032258064516</v>
      </c>
      <c r="H6" s="88"/>
      <c r="I6" s="88"/>
      <c r="J6" s="88"/>
    </row>
    <row r="7" spans="1:10" ht="16.899999999999999" customHeight="1" x14ac:dyDescent="0.3">
      <c r="A7" s="10" t="s">
        <v>136</v>
      </c>
      <c r="B7" s="95">
        <v>61.200000000000031</v>
      </c>
      <c r="C7" s="95">
        <v>83.75558377069116</v>
      </c>
      <c r="D7" s="95">
        <v>61.200000000000031</v>
      </c>
      <c r="E7" s="95">
        <v>56.196774193548407</v>
      </c>
      <c r="F7" s="95">
        <v>52.5</v>
      </c>
      <c r="G7" s="95" t="s">
        <v>87</v>
      </c>
      <c r="H7" s="88"/>
      <c r="I7" s="88"/>
      <c r="J7" s="88"/>
    </row>
    <row r="8" spans="1:10" ht="16.899999999999999" customHeight="1" x14ac:dyDescent="0.3">
      <c r="A8" s="39" t="s">
        <v>135</v>
      </c>
      <c r="B8" s="82">
        <v>97</v>
      </c>
      <c r="C8" s="82">
        <v>163.45525962607641</v>
      </c>
      <c r="D8" s="82">
        <v>97</v>
      </c>
      <c r="E8" s="82">
        <v>95.903225806451616</v>
      </c>
      <c r="F8" s="82">
        <v>95</v>
      </c>
      <c r="G8" s="82">
        <v>44.867741935483892</v>
      </c>
      <c r="H8" s="88"/>
      <c r="I8" s="88"/>
      <c r="J8" s="88"/>
    </row>
    <row r="9" spans="1:10" ht="16.899999999999999" hidden="1" customHeight="1" x14ac:dyDescent="0.3">
      <c r="A9" s="10"/>
      <c r="B9" s="80"/>
      <c r="C9" s="80"/>
      <c r="D9" s="80"/>
      <c r="E9" s="80"/>
      <c r="F9" s="80"/>
      <c r="G9" s="80"/>
      <c r="H9" s="88"/>
      <c r="I9" s="88"/>
      <c r="J9" s="88"/>
    </row>
    <row r="10" spans="1:10" s="54" customFormat="1" x14ac:dyDescent="0.3">
      <c r="A10" s="96" t="s">
        <v>134</v>
      </c>
      <c r="B10" s="95">
        <v>76.451612903225808</v>
      </c>
      <c r="C10" s="95">
        <v>110.21008172925954</v>
      </c>
      <c r="D10" s="95">
        <v>75</v>
      </c>
      <c r="E10" s="95">
        <v>75</v>
      </c>
      <c r="F10" s="95">
        <v>75</v>
      </c>
      <c r="G10" s="95">
        <v>43.08064516129032</v>
      </c>
      <c r="H10" s="94"/>
      <c r="I10" s="94"/>
      <c r="J10" s="94"/>
    </row>
    <row r="11" spans="1:10" ht="16.899999999999999" customHeight="1" x14ac:dyDescent="0.3">
      <c r="A11" s="93" t="s">
        <v>133</v>
      </c>
      <c r="B11" s="92">
        <v>84.951612903225808</v>
      </c>
      <c r="C11" s="92">
        <v>103.3054176688581</v>
      </c>
      <c r="D11" s="92">
        <v>83.5</v>
      </c>
      <c r="E11" s="92">
        <v>83.5</v>
      </c>
      <c r="F11" s="92">
        <v>83.5</v>
      </c>
      <c r="G11" s="92">
        <v>47.725806451612904</v>
      </c>
      <c r="H11" s="88"/>
      <c r="I11" s="88"/>
      <c r="J11" s="88"/>
    </row>
    <row r="12" spans="1:10" ht="22.9" customHeight="1" x14ac:dyDescent="0.3">
      <c r="A12" s="87" t="s">
        <v>132</v>
      </c>
      <c r="B12" s="87">
        <v>45016</v>
      </c>
      <c r="C12" s="87" t="s">
        <v>110</v>
      </c>
      <c r="D12" s="87">
        <v>44985</v>
      </c>
      <c r="E12" s="87">
        <v>44957</v>
      </c>
      <c r="F12" s="87">
        <v>44926</v>
      </c>
      <c r="G12" s="87">
        <v>44651</v>
      </c>
      <c r="H12" s="88"/>
      <c r="I12" s="88"/>
      <c r="J12" s="88"/>
    </row>
    <row r="13" spans="1:10" ht="16.899999999999999" hidden="1" customHeight="1" x14ac:dyDescent="0.3">
      <c r="A13" s="15"/>
      <c r="B13" s="88"/>
      <c r="C13" s="88"/>
      <c r="D13" s="88"/>
      <c r="E13" s="88"/>
      <c r="F13" s="88"/>
      <c r="G13" s="88"/>
      <c r="H13" s="88"/>
    </row>
    <row r="14" spans="1:10" ht="16.899999999999999" customHeight="1" x14ac:dyDescent="0.3">
      <c r="A14" s="38" t="s">
        <v>131</v>
      </c>
      <c r="B14" s="82">
        <v>68.579501541136921</v>
      </c>
      <c r="C14" s="82">
        <v>98.407250772413263</v>
      </c>
      <c r="D14" s="82">
        <v>67.622157576955843</v>
      </c>
      <c r="E14" s="82">
        <v>62.075650112047185</v>
      </c>
      <c r="F14" s="82">
        <v>66.373375200837344</v>
      </c>
      <c r="G14" s="82">
        <v>33.346437119816123</v>
      </c>
      <c r="H14" s="85"/>
    </row>
    <row r="15" spans="1:10" ht="16.899999999999999" customHeight="1" x14ac:dyDescent="0.3">
      <c r="A15" s="12" t="s">
        <v>130</v>
      </c>
      <c r="B15" s="11">
        <v>8155.136363636364</v>
      </c>
      <c r="C15" s="11"/>
      <c r="D15" s="11">
        <v>7305.7777777777774</v>
      </c>
      <c r="E15" s="11">
        <v>12393.318181818177</v>
      </c>
      <c r="F15" s="11">
        <v>7499.8500000000931</v>
      </c>
      <c r="G15" s="11">
        <v>14419.714285714319</v>
      </c>
      <c r="H15" s="85"/>
    </row>
    <row r="16" spans="1:10" ht="16.899999999999999" hidden="1" customHeight="1" x14ac:dyDescent="0.3">
      <c r="A16" s="12"/>
      <c r="H16" s="85"/>
    </row>
    <row r="17" spans="1:8" ht="16.899999999999999" customHeight="1" x14ac:dyDescent="0.3">
      <c r="A17" s="38" t="s">
        <v>129</v>
      </c>
      <c r="B17" s="86"/>
      <c r="C17" s="86"/>
      <c r="D17" s="86"/>
      <c r="E17" s="86"/>
      <c r="F17" s="86"/>
      <c r="G17" s="86"/>
      <c r="H17" s="85"/>
    </row>
    <row r="18" spans="1:8" ht="16.899999999999999" customHeight="1" x14ac:dyDescent="0.3">
      <c r="A18" s="12" t="s">
        <v>128</v>
      </c>
      <c r="B18" s="80">
        <v>68.365663419099121</v>
      </c>
      <c r="C18" s="80">
        <v>97.984226465057802</v>
      </c>
      <c r="D18" s="80">
        <v>66.419825071682311</v>
      </c>
      <c r="E18" s="80">
        <v>66.666773836647508</v>
      </c>
      <c r="F18" s="80">
        <v>67.375065024747997</v>
      </c>
      <c r="G18" s="80">
        <v>33.128454429594221</v>
      </c>
      <c r="H18" s="85"/>
    </row>
    <row r="19" spans="1:8" ht="16.899999999999999" customHeight="1" x14ac:dyDescent="0.3">
      <c r="A19" s="83" t="s">
        <v>127</v>
      </c>
      <c r="B19" s="24">
        <v>15149.525136363636</v>
      </c>
      <c r="C19" s="24"/>
      <c r="D19" s="24">
        <v>12780.155555555555</v>
      </c>
      <c r="E19" s="24">
        <v>16419.823045454545</v>
      </c>
      <c r="F19" s="24">
        <v>22471.052100000001</v>
      </c>
      <c r="G19" s="24">
        <v>19283.557142857142</v>
      </c>
      <c r="H19" s="85"/>
    </row>
    <row r="20" spans="1:8" ht="16.899999999999999" hidden="1" customHeight="1" x14ac:dyDescent="0.3">
      <c r="A20" s="12"/>
      <c r="B20" s="11"/>
      <c r="C20" s="11"/>
      <c r="D20" s="11"/>
      <c r="E20" s="11"/>
      <c r="F20" s="11"/>
      <c r="G20" s="11"/>
      <c r="H20" s="85"/>
    </row>
    <row r="21" spans="1:8" ht="22.9" customHeight="1" x14ac:dyDescent="0.3">
      <c r="A21" s="87" t="s">
        <v>126</v>
      </c>
      <c r="B21" s="87">
        <v>45016</v>
      </c>
      <c r="C21" s="87" t="s">
        <v>110</v>
      </c>
      <c r="D21" s="87">
        <v>44985</v>
      </c>
      <c r="E21" s="87">
        <v>44957</v>
      </c>
      <c r="F21" s="87">
        <v>44926</v>
      </c>
      <c r="G21" s="87">
        <v>44651</v>
      </c>
      <c r="H21" s="85"/>
    </row>
    <row r="22" spans="1:8" ht="16.899999999999999" hidden="1" customHeight="1" x14ac:dyDescent="0.3">
      <c r="A22" s="15"/>
      <c r="B22" s="88"/>
      <c r="C22" s="88"/>
      <c r="D22" s="88"/>
      <c r="E22" s="88"/>
      <c r="F22" s="88"/>
      <c r="G22" s="88"/>
      <c r="H22" s="85"/>
    </row>
    <row r="23" spans="1:8" ht="16.899999999999999" customHeight="1" x14ac:dyDescent="0.3">
      <c r="A23" s="15" t="s">
        <v>125</v>
      </c>
      <c r="B23" s="88"/>
      <c r="C23" s="88"/>
      <c r="D23" s="88"/>
      <c r="E23" s="88"/>
      <c r="F23" s="88"/>
      <c r="G23" s="88"/>
      <c r="H23" s="85"/>
    </row>
    <row r="24" spans="1:8" ht="16.899999999999999" customHeight="1" x14ac:dyDescent="0.3">
      <c r="A24" s="23" t="s">
        <v>124</v>
      </c>
      <c r="B24" s="82">
        <v>61.951000000000001</v>
      </c>
      <c r="C24" s="82">
        <v>82.988560666989201</v>
      </c>
      <c r="D24" s="82">
        <v>60.890999999999998</v>
      </c>
      <c r="E24" s="82">
        <v>58.07</v>
      </c>
      <c r="F24" s="82">
        <v>57.469000000000001</v>
      </c>
      <c r="G24" s="82">
        <v>28.408000000000001</v>
      </c>
      <c r="H24" s="85"/>
    </row>
    <row r="25" spans="1:8" ht="16.899999999999999" hidden="1" customHeight="1" x14ac:dyDescent="0.3">
      <c r="A25" s="76"/>
      <c r="B25" s="88"/>
      <c r="C25" s="88"/>
      <c r="D25" s="88"/>
      <c r="E25" s="88"/>
      <c r="F25" s="88"/>
      <c r="G25" s="88"/>
      <c r="H25" s="85"/>
    </row>
    <row r="26" spans="1:8" ht="16.899999999999999" customHeight="1" x14ac:dyDescent="0.3">
      <c r="A26" s="15" t="s">
        <v>123</v>
      </c>
      <c r="B26" s="85"/>
      <c r="C26" s="85"/>
      <c r="D26" s="85"/>
      <c r="E26" s="85"/>
      <c r="F26" s="85"/>
      <c r="G26" s="85"/>
    </row>
    <row r="27" spans="1:8" ht="16.899999999999999" customHeight="1" x14ac:dyDescent="0.3">
      <c r="A27" s="23" t="s">
        <v>122</v>
      </c>
      <c r="B27" s="82">
        <v>76.004999999999995</v>
      </c>
      <c r="C27" s="82">
        <v>109.01889372726687</v>
      </c>
      <c r="D27" s="82">
        <v>74.671999999999997</v>
      </c>
      <c r="E27" s="82">
        <v>74.667000000000002</v>
      </c>
      <c r="F27" s="82">
        <v>74.667000000000002</v>
      </c>
      <c r="G27" s="82">
        <v>41.8</v>
      </c>
    </row>
    <row r="28" spans="1:8" ht="16.899999999999999" customHeight="1" x14ac:dyDescent="0.3">
      <c r="A28" s="76" t="s">
        <v>121</v>
      </c>
      <c r="B28" s="80">
        <v>67.779991619716156</v>
      </c>
      <c r="C28" s="80">
        <v>93.400520525976233</v>
      </c>
      <c r="D28" s="80">
        <v>66.023979564908856</v>
      </c>
      <c r="E28" s="80">
        <v>65.94059852005806</v>
      </c>
      <c r="F28" s="80">
        <v>65.910514744203653</v>
      </c>
      <c r="G28" s="80">
        <v>39.103494429044908</v>
      </c>
    </row>
    <row r="29" spans="1:8" ht="16.899999999999999" customHeight="1" x14ac:dyDescent="0.3">
      <c r="A29" s="23" t="s">
        <v>120</v>
      </c>
      <c r="B29" s="82">
        <v>68.308061396228553</v>
      </c>
      <c r="C29" s="82">
        <v>94.370140682656896</v>
      </c>
      <c r="D29" s="82">
        <v>66.625246927805861</v>
      </c>
      <c r="E29" s="82">
        <v>66.520415274203529</v>
      </c>
      <c r="F29" s="82">
        <v>66.477065029668992</v>
      </c>
      <c r="G29" s="82">
        <v>39.843878587061162</v>
      </c>
    </row>
    <row r="30" spans="1:8" ht="16.899999999999999" customHeight="1" x14ac:dyDescent="0.3">
      <c r="A30" s="76" t="s">
        <v>119</v>
      </c>
      <c r="B30" s="80">
        <v>70.591348536562151</v>
      </c>
      <c r="C30" s="80">
        <v>98.614189207475917</v>
      </c>
      <c r="D30" s="80">
        <v>69.061538782231167</v>
      </c>
      <c r="E30" s="80">
        <v>68.938941659987066</v>
      </c>
      <c r="F30" s="80">
        <v>68.582133371391976</v>
      </c>
      <c r="G30" s="80">
        <v>39.599509586696854</v>
      </c>
    </row>
    <row r="31" spans="1:8" ht="16.899999999999999" customHeight="1" x14ac:dyDescent="0.3">
      <c r="A31" s="23" t="s">
        <v>118</v>
      </c>
      <c r="B31" s="82">
        <v>71.29401983090041</v>
      </c>
      <c r="C31" s="82">
        <v>99.937288823890341</v>
      </c>
      <c r="D31" s="82">
        <v>69.897524152173276</v>
      </c>
      <c r="E31" s="82">
        <v>69.584047801278743</v>
      </c>
      <c r="F31" s="82">
        <v>69.445527915375735</v>
      </c>
      <c r="G31" s="82">
        <v>40.477059103352609</v>
      </c>
    </row>
    <row r="32" spans="1:8" ht="16.899999999999999" hidden="1" customHeight="1" x14ac:dyDescent="0.3">
      <c r="A32" s="76"/>
      <c r="B32" s="82">
        <v>71.29401983090041</v>
      </c>
      <c r="C32" s="80">
        <v>99.937288823890341</v>
      </c>
      <c r="D32" s="80"/>
      <c r="E32" s="80"/>
      <c r="F32" s="80"/>
      <c r="G32" s="80"/>
    </row>
    <row r="33" spans="1:9" ht="16.899999999999999" customHeight="1" x14ac:dyDescent="0.3">
      <c r="A33" s="15" t="s">
        <v>117</v>
      </c>
      <c r="B33" s="80">
        <v>72.451612903225808</v>
      </c>
      <c r="C33" s="80">
        <v>102.13463893575229</v>
      </c>
      <c r="D33" s="80">
        <v>71</v>
      </c>
      <c r="E33" s="80">
        <v>71</v>
      </c>
      <c r="F33" s="80">
        <v>71</v>
      </c>
      <c r="G33" s="80">
        <v>37.08064516129032</v>
      </c>
    </row>
    <row r="34" spans="1:9" ht="16.899999999999999" hidden="1" customHeight="1" x14ac:dyDescent="0.3">
      <c r="A34" s="84"/>
      <c r="B34" s="80"/>
      <c r="C34" s="80"/>
      <c r="D34" s="80"/>
      <c r="E34" s="80"/>
      <c r="F34" s="80"/>
      <c r="G34" s="80"/>
    </row>
    <row r="35" spans="1:9" ht="22.9" customHeight="1" x14ac:dyDescent="0.3">
      <c r="A35" s="87" t="s">
        <v>116</v>
      </c>
      <c r="B35" s="87">
        <v>45016</v>
      </c>
      <c r="C35" s="87" t="s">
        <v>110</v>
      </c>
      <c r="D35" s="87">
        <v>44985</v>
      </c>
      <c r="E35" s="87">
        <v>44957</v>
      </c>
      <c r="F35" s="87">
        <v>44926</v>
      </c>
      <c r="G35" s="87">
        <v>44651</v>
      </c>
    </row>
    <row r="36" spans="1:9" ht="16.899999999999999" hidden="1" customHeight="1" x14ac:dyDescent="0.3">
      <c r="A36" s="12"/>
      <c r="B36" s="85"/>
      <c r="C36" s="85"/>
      <c r="D36" s="85"/>
      <c r="E36" s="85"/>
      <c r="F36" s="85"/>
      <c r="G36" s="85"/>
    </row>
    <row r="37" spans="1:9" ht="16.899999999999999" customHeight="1" x14ac:dyDescent="0.3">
      <c r="A37" s="38" t="s">
        <v>115</v>
      </c>
      <c r="B37" s="91"/>
      <c r="C37" s="91"/>
      <c r="D37" s="91"/>
      <c r="E37" s="91"/>
      <c r="F37" s="91"/>
      <c r="G37" s="91"/>
    </row>
    <row r="38" spans="1:9" ht="16.899999999999999" customHeight="1" x14ac:dyDescent="0.3">
      <c r="A38" s="10" t="s">
        <v>114</v>
      </c>
      <c r="B38" s="80">
        <v>77.927999999999997</v>
      </c>
      <c r="C38" s="80">
        <v>117.80920680068085</v>
      </c>
      <c r="D38" s="80">
        <v>77.688000000000002</v>
      </c>
      <c r="E38" s="80">
        <v>76.754000000000005</v>
      </c>
      <c r="F38" s="80">
        <v>75.433000000000007</v>
      </c>
      <c r="G38" s="80">
        <v>42.997999999999998</v>
      </c>
      <c r="H38" s="90"/>
    </row>
    <row r="39" spans="1:9" ht="16.899999999999999" customHeight="1" x14ac:dyDescent="0.3">
      <c r="A39" s="39" t="s">
        <v>113</v>
      </c>
      <c r="B39" s="82">
        <v>75.134</v>
      </c>
      <c r="C39" s="82">
        <v>110.85032109733733</v>
      </c>
      <c r="D39" s="82">
        <v>75.227999999999994</v>
      </c>
      <c r="E39" s="82">
        <v>74.506</v>
      </c>
      <c r="F39" s="82">
        <v>73.274000000000001</v>
      </c>
      <c r="G39" s="82">
        <v>37.167999999999999</v>
      </c>
      <c r="H39" s="90"/>
    </row>
    <row r="40" spans="1:9" ht="16.899999999999999" customHeight="1" x14ac:dyDescent="0.3">
      <c r="A40" s="10" t="s">
        <v>112</v>
      </c>
      <c r="B40" s="80">
        <v>64.504000000000005</v>
      </c>
      <c r="C40" s="80">
        <v>87.483802008965597</v>
      </c>
      <c r="D40" s="80">
        <v>64.210999999999999</v>
      </c>
      <c r="E40" s="80">
        <v>61.432000000000002</v>
      </c>
      <c r="F40" s="80">
        <v>61.417000000000002</v>
      </c>
      <c r="G40" s="80">
        <v>36.47</v>
      </c>
    </row>
    <row r="41" spans="1:9" ht="16.899999999999999" customHeight="1" x14ac:dyDescent="0.3">
      <c r="A41" s="39" t="s">
        <v>5</v>
      </c>
      <c r="B41" s="82">
        <v>63.194000000000003</v>
      </c>
      <c r="C41" s="82">
        <v>85.164689533794018</v>
      </c>
      <c r="D41" s="82">
        <v>57.277000000000001</v>
      </c>
      <c r="E41" s="82">
        <v>58.182000000000002</v>
      </c>
      <c r="F41" s="82">
        <v>62.707000000000001</v>
      </c>
      <c r="G41" s="82">
        <v>32.661999999999999</v>
      </c>
    </row>
    <row r="42" spans="1:9" ht="16.899999999999999" customHeight="1" x14ac:dyDescent="0.3">
      <c r="A42" s="10" t="s">
        <v>6</v>
      </c>
      <c r="B42" s="80">
        <v>48.866</v>
      </c>
      <c r="C42" s="80">
        <v>61.46235912517357</v>
      </c>
      <c r="D42" s="80">
        <v>47.241999999999997</v>
      </c>
      <c r="E42" s="80">
        <v>46.207999999999998</v>
      </c>
      <c r="F42" s="80">
        <v>48.603000000000002</v>
      </c>
      <c r="G42" s="80">
        <v>28.35</v>
      </c>
    </row>
    <row r="43" spans="1:9" ht="16.899999999999999" customHeight="1" x14ac:dyDescent="0.3">
      <c r="A43" s="39" t="s">
        <v>7</v>
      </c>
      <c r="B43" s="82">
        <v>79.715999999999994</v>
      </c>
      <c r="C43" s="82">
        <v>116.43768092123818</v>
      </c>
      <c r="D43" s="82">
        <v>79.674999999999997</v>
      </c>
      <c r="E43" s="82">
        <v>79.234999999999999</v>
      </c>
      <c r="F43" s="82">
        <v>81.191000000000003</v>
      </c>
      <c r="G43" s="82">
        <v>55.981000000000002</v>
      </c>
      <c r="H43" s="11"/>
      <c r="I43" s="89"/>
    </row>
    <row r="44" spans="1:9" ht="16.899999999999999" customHeight="1" x14ac:dyDescent="0.3">
      <c r="A44" s="10" t="s">
        <v>36</v>
      </c>
      <c r="B44" s="80">
        <v>79.44</v>
      </c>
      <c r="C44" s="80">
        <v>115.87771168113119</v>
      </c>
      <c r="D44" s="80">
        <v>79.94</v>
      </c>
      <c r="E44" s="80">
        <v>79.28</v>
      </c>
      <c r="F44" s="80">
        <v>77.099999999999994</v>
      </c>
      <c r="G44" s="80">
        <v>46.7</v>
      </c>
      <c r="H44" s="11"/>
    </row>
    <row r="45" spans="1:9" ht="16.899999999999999" hidden="1" customHeight="1" x14ac:dyDescent="0.3">
      <c r="A45" s="10"/>
      <c r="B45" s="80"/>
      <c r="C45" s="80"/>
      <c r="D45" s="80"/>
      <c r="E45" s="80"/>
      <c r="F45" s="80"/>
      <c r="G45" s="80"/>
      <c r="H45" s="11"/>
    </row>
    <row r="46" spans="1:9" ht="22.9" customHeight="1" x14ac:dyDescent="0.3">
      <c r="A46" s="87" t="s">
        <v>111</v>
      </c>
      <c r="B46" s="87">
        <v>45016</v>
      </c>
      <c r="C46" s="87" t="s">
        <v>110</v>
      </c>
      <c r="D46" s="87">
        <v>44985</v>
      </c>
      <c r="E46" s="87">
        <v>44957</v>
      </c>
      <c r="F46" s="87">
        <v>44926</v>
      </c>
      <c r="G46" s="87">
        <v>44651</v>
      </c>
      <c r="H46" s="11"/>
    </row>
    <row r="47" spans="1:9" ht="16.899999999999999" hidden="1" customHeight="1" x14ac:dyDescent="0.3">
      <c r="A47" s="15"/>
      <c r="B47" s="88"/>
      <c r="C47" s="88"/>
      <c r="D47" s="88"/>
      <c r="E47" s="88"/>
      <c r="F47" s="88"/>
      <c r="G47" s="88"/>
    </row>
    <row r="48" spans="1:9" ht="16.899999999999999" customHeight="1" x14ac:dyDescent="0.3">
      <c r="A48" s="38" t="s">
        <v>109</v>
      </c>
      <c r="B48" s="82">
        <v>0.32103028453029187</v>
      </c>
      <c r="C48" s="82">
        <v>0.32150365630487787</v>
      </c>
      <c r="D48" s="82">
        <v>0.3159344363240833</v>
      </c>
      <c r="E48" s="82">
        <v>0.31452025945441203</v>
      </c>
      <c r="F48" s="82">
        <v>0.32186478560801496</v>
      </c>
      <c r="G48" s="82">
        <v>0.37557667762567803</v>
      </c>
    </row>
    <row r="49" spans="1:7" ht="16.899999999999999" hidden="1" customHeight="1" x14ac:dyDescent="0.3">
      <c r="A49" s="15"/>
    </row>
    <row r="50" spans="1:7" ht="16.899999999999999" customHeight="1" x14ac:dyDescent="0.3">
      <c r="A50" s="15" t="s">
        <v>108</v>
      </c>
      <c r="B50" s="80">
        <v>3.83</v>
      </c>
      <c r="C50" s="80">
        <v>3.8980395238190857</v>
      </c>
      <c r="D50" s="80">
        <v>3.7210000000000001</v>
      </c>
      <c r="E50" s="80">
        <v>3.5590000000000002</v>
      </c>
      <c r="F50" s="80">
        <v>5.4</v>
      </c>
      <c r="G50" s="80">
        <v>3.036</v>
      </c>
    </row>
    <row r="51" spans="1:7" ht="16.899999999999999" hidden="1" customHeight="1" x14ac:dyDescent="0.3">
      <c r="A51" s="15"/>
    </row>
    <row r="52" spans="1:7" ht="21" customHeight="1" x14ac:dyDescent="0.3">
      <c r="A52" s="87" t="s">
        <v>107</v>
      </c>
      <c r="B52" s="87">
        <v>45016</v>
      </c>
      <c r="C52" s="87" t="s">
        <v>106</v>
      </c>
      <c r="D52" s="87">
        <v>44985</v>
      </c>
      <c r="E52" s="87">
        <v>44957</v>
      </c>
      <c r="F52" s="87">
        <v>44926</v>
      </c>
      <c r="G52" s="87">
        <v>44651</v>
      </c>
    </row>
    <row r="53" spans="1:7" ht="18" hidden="1" customHeight="1" x14ac:dyDescent="0.3">
      <c r="A53" s="15"/>
      <c r="B53" s="1"/>
      <c r="C53" s="1"/>
      <c r="D53" s="1"/>
      <c r="E53" s="1"/>
      <c r="F53" s="1"/>
      <c r="G53" s="1"/>
    </row>
    <row r="54" spans="1:7" ht="16.899999999999999" customHeight="1" x14ac:dyDescent="0.3">
      <c r="A54" s="38" t="s">
        <v>105</v>
      </c>
      <c r="B54" s="86"/>
      <c r="C54" s="86"/>
      <c r="D54" s="86"/>
      <c r="E54" s="86"/>
      <c r="F54" s="86"/>
      <c r="G54" s="86"/>
    </row>
    <row r="55" spans="1:7" ht="16.899999999999999" customHeight="1" x14ac:dyDescent="0.3">
      <c r="A55" s="10" t="s">
        <v>104</v>
      </c>
      <c r="B55" s="80">
        <v>202.91403870967744</v>
      </c>
      <c r="C55" s="80">
        <v>5.6987576877953527</v>
      </c>
      <c r="D55" s="80">
        <v>191.97391071428569</v>
      </c>
      <c r="E55" s="80">
        <v>182.11865483870974</v>
      </c>
      <c r="F55" s="80">
        <v>172.45186774193553</v>
      </c>
      <c r="G55" s="80">
        <v>109.36791612903227</v>
      </c>
    </row>
    <row r="56" spans="1:7" ht="13.9" customHeight="1" x14ac:dyDescent="0.3">
      <c r="A56" s="39" t="s">
        <v>103</v>
      </c>
      <c r="B56" s="82">
        <v>205.83414516129034</v>
      </c>
      <c r="C56" s="82">
        <v>5.6144660433934401</v>
      </c>
      <c r="D56" s="82">
        <v>194.892</v>
      </c>
      <c r="E56" s="82">
        <v>185.15819354838706</v>
      </c>
      <c r="F56" s="82">
        <v>175.20414516129031</v>
      </c>
      <c r="G56" s="82">
        <v>111.55840322580644</v>
      </c>
    </row>
    <row r="57" spans="1:7" ht="16.899999999999999" hidden="1" customHeight="1" x14ac:dyDescent="0.3">
      <c r="A57" s="12"/>
      <c r="B57" s="85"/>
      <c r="C57" s="80" t="e">
        <v>#DIV/0!</v>
      </c>
      <c r="D57" s="85"/>
      <c r="E57" s="85"/>
      <c r="F57" s="85"/>
      <c r="G57" s="85"/>
    </row>
    <row r="58" spans="1:7" ht="16.899999999999999" customHeight="1" x14ac:dyDescent="0.3">
      <c r="A58" s="15" t="s">
        <v>102</v>
      </c>
      <c r="B58" s="80">
        <v>38.914591387096792</v>
      </c>
      <c r="C58" s="80">
        <v>5.0030790917242385</v>
      </c>
      <c r="D58" s="80">
        <v>37.060428821428559</v>
      </c>
      <c r="E58" s="80">
        <v>35.119796677419359</v>
      </c>
      <c r="F58" s="80">
        <v>32.918367870967735</v>
      </c>
      <c r="G58" s="80">
        <v>21.98981174193548</v>
      </c>
    </row>
    <row r="59" spans="1:7" ht="13.9" customHeight="1" x14ac:dyDescent="0.3">
      <c r="A59" s="38" t="s">
        <v>101</v>
      </c>
      <c r="B59" s="82">
        <v>217.45235158064509</v>
      </c>
      <c r="C59" s="82">
        <v>5.9113539259796566</v>
      </c>
      <c r="D59" s="82">
        <v>205.31542985714287</v>
      </c>
      <c r="E59" s="82">
        <v>196.30964816129031</v>
      </c>
      <c r="F59" s="82">
        <v>182.57794312903229</v>
      </c>
      <c r="G59" s="82">
        <v>120.41676896774193</v>
      </c>
    </row>
    <row r="60" spans="1:7" ht="16.899999999999999" hidden="1" customHeight="1" x14ac:dyDescent="0.3">
      <c r="A60" s="84"/>
      <c r="B60" s="80"/>
      <c r="C60" s="82" t="e">
        <v>#DIV/0!</v>
      </c>
      <c r="D60" s="80"/>
      <c r="E60" s="80"/>
      <c r="F60" s="80"/>
      <c r="G60" s="80"/>
    </row>
    <row r="61" spans="1:7" ht="16.899999999999999" customHeight="1" x14ac:dyDescent="0.3">
      <c r="A61" s="12" t="s">
        <v>100</v>
      </c>
      <c r="B61" s="80">
        <v>1329.763951516677</v>
      </c>
      <c r="C61" s="80">
        <v>5.3837098145462337</v>
      </c>
      <c r="D61" s="80">
        <v>1261.830650920137</v>
      </c>
      <c r="E61" s="80">
        <v>1199.5767518596365</v>
      </c>
      <c r="F61" s="80">
        <v>1116.2839080574925</v>
      </c>
      <c r="G61" s="80">
        <v>745.24166119100278</v>
      </c>
    </row>
    <row r="62" spans="1:7" ht="16.149999999999999" customHeight="1" x14ac:dyDescent="0.3">
      <c r="A62" s="83" t="s">
        <v>99</v>
      </c>
      <c r="B62" s="82">
        <v>95.297131956581921</v>
      </c>
      <c r="C62" s="82">
        <v>-0.43738295966572194</v>
      </c>
      <c r="D62" s="82">
        <v>95.715776452496883</v>
      </c>
      <c r="E62" s="82">
        <v>95.211382715165612</v>
      </c>
      <c r="F62" s="82">
        <v>93.21100690899523</v>
      </c>
      <c r="G62" s="82">
        <v>101.29338137521754</v>
      </c>
    </row>
    <row r="63" spans="1:7" ht="16.899999999999999" hidden="1" customHeight="1" x14ac:dyDescent="0.3">
      <c r="A63" s="81"/>
      <c r="B63" s="80"/>
      <c r="C63" s="80"/>
      <c r="D63" s="80"/>
      <c r="E63" s="80"/>
      <c r="F63" s="80"/>
      <c r="G63" s="80"/>
    </row>
    <row r="64" spans="1:7" ht="4.9000000000000004" customHeight="1" x14ac:dyDescent="0.3"/>
    <row r="65" spans="1:7" ht="25.15" customHeight="1" x14ac:dyDescent="0.3">
      <c r="A65" s="159" t="s">
        <v>98</v>
      </c>
      <c r="B65" s="159"/>
      <c r="C65" s="159"/>
      <c r="D65" s="159"/>
      <c r="E65" s="159"/>
      <c r="F65" s="159"/>
      <c r="G65" s="159"/>
    </row>
    <row r="66" spans="1:7" ht="27.75" customHeight="1" x14ac:dyDescent="0.3">
      <c r="A66" s="159" t="s">
        <v>97</v>
      </c>
      <c r="B66" s="159"/>
      <c r="C66" s="159"/>
      <c r="D66" s="159"/>
      <c r="E66" s="159"/>
      <c r="F66" s="159"/>
      <c r="G66" s="159"/>
    </row>
  </sheetData>
  <mergeCells count="2">
    <mergeCell ref="A65:G65"/>
    <mergeCell ref="A66:G66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ACFD-8E1A-455E-BB8D-2936283853F6}">
  <sheetPr>
    <tabColor theme="3"/>
  </sheetPr>
  <dimension ref="A1:J21"/>
  <sheetViews>
    <sheetView showGridLines="0" tabSelected="1" zoomScaleNormal="100" zoomScaleSheetLayoutView="100" workbookViewId="0">
      <selection activeCell="J16" sqref="J16"/>
    </sheetView>
  </sheetViews>
  <sheetFormatPr baseColWidth="10" defaultColWidth="11.42578125" defaultRowHeight="15" x14ac:dyDescent="0.3"/>
  <cols>
    <col min="1" max="1" width="2.140625" style="101" customWidth="1"/>
    <col min="2" max="2" width="46.85546875" style="101" customWidth="1"/>
    <col min="3" max="3" width="14.42578125" style="101" customWidth="1"/>
    <col min="4" max="4" width="13.140625" style="101" customWidth="1"/>
    <col min="5" max="5" width="16" style="102" customWidth="1"/>
    <col min="6" max="6" width="2" style="101" customWidth="1"/>
    <col min="7" max="16384" width="11.42578125" style="101"/>
  </cols>
  <sheetData>
    <row r="1" spans="1:10" x14ac:dyDescent="0.3">
      <c r="A1" s="103"/>
      <c r="B1" s="127"/>
      <c r="C1" s="127"/>
      <c r="D1" s="127"/>
      <c r="E1" s="126"/>
      <c r="F1" s="103"/>
      <c r="H1" s="110"/>
      <c r="I1" s="110"/>
      <c r="J1" s="110"/>
    </row>
    <row r="2" spans="1:10" x14ac:dyDescent="0.3">
      <c r="A2" s="103"/>
      <c r="B2" s="129"/>
      <c r="C2" s="129"/>
      <c r="D2" s="129"/>
      <c r="E2" s="128"/>
      <c r="F2" s="103"/>
      <c r="H2" s="110"/>
      <c r="I2" s="110"/>
      <c r="J2" s="110"/>
    </row>
    <row r="3" spans="1:10" ht="9" customHeight="1" x14ac:dyDescent="0.3">
      <c r="A3" s="103"/>
      <c r="B3" s="127"/>
      <c r="C3" s="127"/>
      <c r="D3" s="127"/>
      <c r="E3" s="126"/>
      <c r="F3" s="103"/>
      <c r="H3" s="110"/>
      <c r="I3" s="110"/>
      <c r="J3" s="110"/>
    </row>
    <row r="4" spans="1:10" ht="18.95" customHeight="1" x14ac:dyDescent="0.3">
      <c r="A4" s="103"/>
      <c r="B4" s="125" t="s">
        <v>154</v>
      </c>
      <c r="C4" s="124">
        <f>EOMONTH(D4,0)+1</f>
        <v>44986</v>
      </c>
      <c r="D4" s="124">
        <f>EOMONTH(E4,0)+1</f>
        <v>44958</v>
      </c>
      <c r="E4" s="124">
        <v>44927</v>
      </c>
      <c r="F4" s="103"/>
      <c r="H4" s="110"/>
      <c r="I4" s="110"/>
      <c r="J4" s="110"/>
    </row>
    <row r="5" spans="1:10" ht="0.95" customHeight="1" x14ac:dyDescent="0.3">
      <c r="A5" s="103"/>
      <c r="B5" s="123"/>
      <c r="C5" s="122"/>
      <c r="D5" s="122"/>
      <c r="E5" s="121"/>
      <c r="F5" s="103"/>
      <c r="H5" s="110"/>
      <c r="I5" s="110"/>
      <c r="J5" s="110"/>
    </row>
    <row r="6" spans="1:10" ht="17.100000000000001" customHeight="1" x14ac:dyDescent="0.3">
      <c r="A6" s="103"/>
      <c r="B6" s="120" t="s">
        <v>153</v>
      </c>
      <c r="C6" s="161" t="s">
        <v>152</v>
      </c>
      <c r="D6" s="161"/>
      <c r="E6" s="161"/>
      <c r="F6" s="103"/>
      <c r="H6" s="110"/>
      <c r="I6" s="110"/>
      <c r="J6" s="110"/>
    </row>
    <row r="7" spans="1:10" ht="17.100000000000001" customHeight="1" x14ac:dyDescent="0.3">
      <c r="A7" s="103"/>
      <c r="B7" s="114" t="s">
        <v>151</v>
      </c>
      <c r="C7" s="118">
        <v>18.169139793742211</v>
      </c>
      <c r="D7" s="118">
        <v>19.467360096736492</v>
      </c>
      <c r="E7" s="118">
        <v>19.332491730470817</v>
      </c>
      <c r="F7" s="103"/>
      <c r="H7" s="110"/>
      <c r="I7" s="110"/>
      <c r="J7" s="110"/>
    </row>
    <row r="8" spans="1:10" ht="17.100000000000001" customHeight="1" x14ac:dyDescent="0.3">
      <c r="A8" s="103"/>
      <c r="B8" s="112" t="s">
        <v>150</v>
      </c>
      <c r="C8" s="119">
        <v>5.1373009802267484</v>
      </c>
      <c r="D8" s="119">
        <v>5.7231505585696221</v>
      </c>
      <c r="E8" s="119">
        <v>6.18970292553914</v>
      </c>
      <c r="F8" s="103"/>
      <c r="H8" s="110"/>
      <c r="I8" s="110"/>
      <c r="J8" s="110"/>
    </row>
    <row r="9" spans="1:10" ht="17.100000000000001" customHeight="1" x14ac:dyDescent="0.3">
      <c r="A9" s="103"/>
      <c r="B9" s="114" t="s">
        <v>149</v>
      </c>
      <c r="C9" s="118">
        <v>32.572741925000862</v>
      </c>
      <c r="D9" s="118">
        <v>32.983714524673815</v>
      </c>
      <c r="E9" s="118">
        <v>32.792883964664249</v>
      </c>
      <c r="F9" s="103"/>
      <c r="H9" s="110"/>
      <c r="I9" s="110"/>
      <c r="J9" s="110"/>
    </row>
    <row r="10" spans="1:10" ht="17.100000000000001" customHeight="1" x14ac:dyDescent="0.3">
      <c r="A10" s="103"/>
      <c r="B10" s="112" t="s">
        <v>148</v>
      </c>
      <c r="C10" s="119">
        <v>3.5343787367589283</v>
      </c>
      <c r="D10" s="119">
        <v>3.6254271406679841</v>
      </c>
      <c r="E10" s="119">
        <v>3.6008292034482396</v>
      </c>
      <c r="F10" s="103"/>
      <c r="H10" s="110"/>
      <c r="I10" s="110"/>
      <c r="J10" s="110"/>
    </row>
    <row r="11" spans="1:10" ht="17.100000000000001" customHeight="1" x14ac:dyDescent="0.3">
      <c r="A11" s="103"/>
      <c r="B11" s="114" t="s">
        <v>147</v>
      </c>
      <c r="C11" s="118">
        <v>10.31432492030064</v>
      </c>
      <c r="D11" s="118">
        <v>9.3508112777165113</v>
      </c>
      <c r="E11" s="118">
        <v>8.709944061012445</v>
      </c>
      <c r="F11" s="103"/>
      <c r="H11" s="110"/>
      <c r="I11" s="110"/>
      <c r="J11" s="110"/>
    </row>
    <row r="12" spans="1:10" ht="17.100000000000001" hidden="1" customHeight="1" x14ac:dyDescent="0.3">
      <c r="A12" s="103"/>
      <c r="B12" s="117"/>
      <c r="C12" s="116"/>
      <c r="D12" s="116"/>
      <c r="E12" s="116"/>
      <c r="F12" s="103"/>
      <c r="H12" s="110"/>
      <c r="I12" s="110"/>
      <c r="J12" s="110"/>
    </row>
    <row r="13" spans="1:10" ht="17.100000000000001" customHeight="1" x14ac:dyDescent="0.3">
      <c r="A13" s="103"/>
      <c r="B13" s="115" t="s">
        <v>146</v>
      </c>
      <c r="C13" s="162" t="s">
        <v>145</v>
      </c>
      <c r="D13" s="162"/>
      <c r="E13" s="162"/>
      <c r="F13" s="103"/>
      <c r="H13" s="110"/>
      <c r="I13" s="110"/>
      <c r="J13" s="110"/>
    </row>
    <row r="14" spans="1:10" ht="17.100000000000001" customHeight="1" x14ac:dyDescent="0.3">
      <c r="A14" s="103"/>
      <c r="B14" s="112" t="s">
        <v>144</v>
      </c>
      <c r="C14" s="111">
        <v>24</v>
      </c>
      <c r="D14" s="111">
        <v>24</v>
      </c>
      <c r="E14" s="111">
        <v>24</v>
      </c>
      <c r="F14" s="103"/>
      <c r="H14" s="110"/>
      <c r="I14" s="110"/>
      <c r="J14" s="110"/>
    </row>
    <row r="15" spans="1:10" ht="17.100000000000001" customHeight="1" x14ac:dyDescent="0.3">
      <c r="A15" s="103"/>
      <c r="B15" s="114" t="s">
        <v>143</v>
      </c>
      <c r="C15" s="113">
        <v>64.365413605975206</v>
      </c>
      <c r="D15" s="113">
        <v>66.365788474109806</v>
      </c>
      <c r="E15" s="113">
        <v>63.605851055302352</v>
      </c>
      <c r="F15" s="103"/>
      <c r="H15" s="110"/>
      <c r="I15" s="110"/>
      <c r="J15" s="110"/>
    </row>
    <row r="16" spans="1:10" ht="18.95" customHeight="1" x14ac:dyDescent="0.3">
      <c r="A16" s="103"/>
      <c r="B16" s="112" t="s">
        <v>142</v>
      </c>
      <c r="C16" s="111">
        <f>C15-C14</f>
        <v>40.365413605975206</v>
      </c>
      <c r="D16" s="111">
        <f>D15-D14</f>
        <v>42.365788474109806</v>
      </c>
      <c r="E16" s="111">
        <f>E15-E14</f>
        <v>39.605851055302352</v>
      </c>
      <c r="F16" s="103"/>
      <c r="H16" s="110"/>
      <c r="I16" s="110"/>
      <c r="J16" s="110"/>
    </row>
    <row r="17" spans="1:6" ht="5.0999999999999996" customHeight="1" x14ac:dyDescent="0.3">
      <c r="A17" s="103"/>
      <c r="B17" s="160"/>
      <c r="C17" s="160"/>
      <c r="D17" s="160"/>
      <c r="E17" s="160"/>
      <c r="F17" s="103"/>
    </row>
    <row r="18" spans="1:6" s="106" customFormat="1" x14ac:dyDescent="0.2">
      <c r="A18" s="107"/>
      <c r="B18" s="109" t="s">
        <v>141</v>
      </c>
      <c r="C18" s="105"/>
      <c r="D18" s="105"/>
      <c r="E18" s="108"/>
      <c r="F18" s="107"/>
    </row>
    <row r="19" spans="1:6" s="106" customFormat="1" x14ac:dyDescent="0.2">
      <c r="A19" s="107"/>
      <c r="B19" s="109"/>
      <c r="C19" s="105"/>
      <c r="D19" s="105"/>
      <c r="E19" s="108"/>
      <c r="F19" s="107"/>
    </row>
    <row r="20" spans="1:6" s="106" customFormat="1" x14ac:dyDescent="0.2">
      <c r="A20" s="107"/>
      <c r="B20" s="109"/>
      <c r="C20" s="105"/>
      <c r="D20" s="105"/>
      <c r="E20" s="108"/>
      <c r="F20" s="107"/>
    </row>
    <row r="21" spans="1:6" x14ac:dyDescent="0.3">
      <c r="A21" s="103"/>
      <c r="B21" s="103"/>
      <c r="C21" s="105"/>
      <c r="D21" s="105"/>
      <c r="E21" s="104"/>
      <c r="F21" s="103"/>
    </row>
  </sheetData>
  <mergeCells count="3">
    <mergeCell ref="B17:E17"/>
    <mergeCell ref="C6:E6"/>
    <mergeCell ref="C13:E13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0" ma:contentTypeDescription="Crear nuevo documento." ma:contentTypeScope="" ma:versionID="47c47f37c3406d1ac87961356c423751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3ece5e8993f9434f511c9f498c54e14a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F2409-3FBC-4BEE-A9AE-2B937FBA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42d748d9-fef5-4b66-a16b-3351eb7eceb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Principales Variables</vt:lpstr>
      <vt:lpstr>Tasas de Interés</vt:lpstr>
      <vt:lpstr>Efectivo Mínimo</vt:lpstr>
      <vt:lpstr>'Principales Variables'!Área_de_impresión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HP Inc.</cp:lastModifiedBy>
  <cp:revision/>
  <dcterms:created xsi:type="dcterms:W3CDTF">2016-07-26T18:15:50Z</dcterms:created>
  <dcterms:modified xsi:type="dcterms:W3CDTF">2023-04-12T17:49:48Z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</Properties>
</file>