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bcra\archivos\412\Innovación Financiera\INCLUSION FINANCIERA\02 REPORTE INCLUSION FINANCIERA\2022\2022 2º IIF\100. ANEXO ESTADISTICO\"/>
    </mc:Choice>
  </mc:AlternateContent>
  <xr:revisionPtr revIDLastSave="0" documentId="13_ncr:1_{825EEE48-5A50-40C2-9EF2-EF1348E4AFEF}" xr6:coauthVersionLast="47" xr6:coauthVersionMax="47" xr10:uidLastSave="{00000000-0000-0000-0000-000000000000}"/>
  <bookViews>
    <workbookView xWindow="-120" yWindow="-120" windowWidth="15600" windowHeight="11310" tabRatio="953" xr2:uid="{8886BBD5-EBB6-4800-9BAB-7A1226D57A60}"/>
  </bookViews>
  <sheets>
    <sheet name="IIF" sheetId="1" r:id="rId1"/>
    <sheet name="Índice" sheetId="2" r:id="rId2"/>
    <sheet name="1" sheetId="3" r:id="rId3"/>
    <sheet name="Tabla 1" sheetId="31" r:id="rId4"/>
    <sheet name="Tabla 2" sheetId="32" r:id="rId5"/>
    <sheet name="2" sheetId="4" r:id="rId6"/>
    <sheet name="3" sheetId="5" r:id="rId7"/>
    <sheet name="4" sheetId="6" r:id="rId8"/>
    <sheet name="5" sheetId="7" r:id="rId9"/>
    <sheet name="6" sheetId="8" r:id="rId10"/>
    <sheet name="7" sheetId="9" r:id="rId11"/>
    <sheet name="Tabla 3" sheetId="33" r:id="rId12"/>
    <sheet name="8" sheetId="10" r:id="rId13"/>
    <sheet name="9" sheetId="11" r:id="rId14"/>
    <sheet name="10" sheetId="12" r:id="rId15"/>
    <sheet name="11" sheetId="13" r:id="rId16"/>
    <sheet name="12" sheetId="14" r:id="rId17"/>
    <sheet name="13" sheetId="15" r:id="rId18"/>
    <sheet name="14" sheetId="16" r:id="rId19"/>
    <sheet name="15" sheetId="30" r:id="rId20"/>
    <sheet name="16" sheetId="28" r:id="rId21"/>
    <sheet name="17" sheetId="29" r:id="rId22"/>
    <sheet name="18" sheetId="17" r:id="rId23"/>
    <sheet name="19" sheetId="18" r:id="rId24"/>
    <sheet name="20" sheetId="19" r:id="rId25"/>
    <sheet name="A.1.1" sheetId="25" r:id="rId26"/>
    <sheet name="A.1.2" sheetId="26" r:id="rId27"/>
    <sheet name="Tabla A.1.1" sheetId="36" r:id="rId28"/>
    <sheet name="A.2.1" sheetId="20" r:id="rId29"/>
    <sheet name="A.2.2" sheetId="21" r:id="rId30"/>
    <sheet name="A.2.3" sheetId="22" r:id="rId31"/>
    <sheet name="Tabla A.2.1" sheetId="35" r:id="rId32"/>
    <sheet name="A.2.4" sheetId="23" r:id="rId33"/>
    <sheet name="A.2.5" sheetId="24" r:id="rId34"/>
  </sheets>
  <externalReferences>
    <externalReference r:id="rId35"/>
  </externalReferences>
  <definedNames>
    <definedName name="_01_Cuadro_resumen" localSheetId="21">#REF!</definedName>
    <definedName name="_01_Cuadro_resumen">#REF!</definedName>
    <definedName name="_xlnm._FilterDatabase" localSheetId="25" hidden="1">'A.1.1'!$C$6:$E$222</definedName>
    <definedName name="_xlnm._FilterDatabase" localSheetId="26" hidden="1">'A.1.2'!$C$6:$E$222</definedName>
    <definedName name="PF_Pesos_x_tipo_entidad">[1]Datos!#REF!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33" l="1"/>
  <c r="I15" i="33"/>
  <c r="H15" i="33"/>
  <c r="F15" i="33"/>
  <c r="E15" i="33"/>
  <c r="D15" i="33"/>
  <c r="J14" i="33"/>
  <c r="I14" i="33"/>
  <c r="H14" i="33"/>
  <c r="K8" i="33" s="1"/>
  <c r="F14" i="33"/>
  <c r="E14" i="33"/>
  <c r="D14" i="33"/>
  <c r="K15" i="33" l="1"/>
  <c r="K10" i="33"/>
  <c r="K9" i="33"/>
  <c r="K14" i="33"/>
  <c r="K7" i="33"/>
  <c r="O21" i="32"/>
  <c r="N21" i="32"/>
  <c r="M21" i="32"/>
  <c r="L21" i="32"/>
  <c r="K21" i="32"/>
  <c r="J21" i="32"/>
  <c r="J23" i="32" s="1"/>
  <c r="I21" i="32"/>
  <c r="I23" i="32" s="1"/>
  <c r="H21" i="32"/>
  <c r="H23" i="32" s="1"/>
  <c r="G21" i="32"/>
  <c r="G23" i="32" s="1"/>
  <c r="F21" i="32"/>
  <c r="E21" i="32"/>
  <c r="D21" i="32"/>
  <c r="O18" i="32"/>
  <c r="N18" i="32"/>
  <c r="M18" i="32"/>
  <c r="L18" i="32"/>
  <c r="K18" i="32"/>
  <c r="J18" i="32"/>
  <c r="I18" i="32"/>
  <c r="H18" i="32"/>
  <c r="G18" i="32"/>
  <c r="F18" i="32"/>
  <c r="E18" i="32"/>
  <c r="D18" i="32"/>
  <c r="O15" i="32"/>
  <c r="N15" i="32"/>
  <c r="M15" i="32"/>
  <c r="L15" i="32"/>
  <c r="K15" i="32"/>
  <c r="J15" i="32"/>
  <c r="I15" i="32"/>
  <c r="H15" i="32"/>
  <c r="G15" i="32"/>
  <c r="F15" i="32"/>
  <c r="E15" i="32"/>
  <c r="D15" i="32"/>
  <c r="F23" i="32" l="1"/>
  <c r="O23" i="32"/>
  <c r="K23" i="32"/>
  <c r="E23" i="32"/>
  <c r="L23" i="32"/>
  <c r="M23" i="32"/>
  <c r="N23" i="32"/>
  <c r="D23" i="32"/>
  <c r="C19" i="30"/>
  <c r="C18" i="30"/>
  <c r="C17" i="30"/>
  <c r="C16" i="30"/>
  <c r="C15" i="30"/>
  <c r="C14" i="30"/>
  <c r="C13" i="30"/>
  <c r="C12" i="30"/>
  <c r="C11" i="30"/>
  <c r="C10" i="30"/>
  <c r="C9" i="30"/>
  <c r="C8" i="30"/>
</calcChain>
</file>

<file path=xl/sharedStrings.xml><?xml version="1.0" encoding="utf-8"?>
<sst xmlns="http://schemas.openxmlformats.org/spreadsheetml/2006/main" count="1514" uniqueCount="716">
  <si>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</si>
  <si>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</si>
  <si>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October 2022</t>
  </si>
  <si>
    <t>Financial Inclusion Report</t>
  </si>
  <si>
    <t>Octubre 2022</t>
  </si>
  <si>
    <t>Informe de Inclusión Financiera</t>
  </si>
  <si>
    <t>Gráfico 20 / Chart 20</t>
  </si>
  <si>
    <t>Tabla 2 / Table 2</t>
  </si>
  <si>
    <t>Gráfico 19 / Chart 19</t>
  </si>
  <si>
    <t>Gráfico 18 / Chart 18</t>
  </si>
  <si>
    <t>Gráfico 17 / Chart 17</t>
  </si>
  <si>
    <t>Gráfico 16 / Chart 16</t>
  </si>
  <si>
    <t>Gráfico 15 / Chart 15</t>
  </si>
  <si>
    <t>Gráfico 14 / Chart 14</t>
  </si>
  <si>
    <t>Gráfico 13 / Chart 13</t>
  </si>
  <si>
    <t>Gráfico 12 / Chart 12</t>
  </si>
  <si>
    <t>Gráfico 11 / Chart 11</t>
  </si>
  <si>
    <t>Gráfico 10 / Chart 10</t>
  </si>
  <si>
    <t>Tabla 1 / Table 1</t>
  </si>
  <si>
    <t>Gráfico 9 / Chart 9</t>
  </si>
  <si>
    <t>Gráfico 8 / Chart 8</t>
  </si>
  <si>
    <t>Gráfico 6 / Chart 6</t>
  </si>
  <si>
    <t>Gráfico 5 / Chart 5</t>
  </si>
  <si>
    <t>Gráfico 4 / Chart 4</t>
  </si>
  <si>
    <t>Gráfico 3 / Chart 3</t>
  </si>
  <si>
    <t>Gráfico 2 / Chart 2</t>
  </si>
  <si>
    <t>Gráfico 1 / Chart 1</t>
  </si>
  <si>
    <t>Section</t>
  </si>
  <si>
    <t>Sección</t>
  </si>
  <si>
    <t>Title</t>
  </si>
  <si>
    <t>Título</t>
  </si>
  <si>
    <t>#</t>
  </si>
  <si>
    <t>Charts index | Financial Inclusion Report:</t>
  </si>
  <si>
    <t>Índice de figuras | Informe de Inclusion Financiera:</t>
  </si>
  <si>
    <t>Gráfico 1 | Puntos de acceso a servicios financieros (PDA)</t>
  </si>
  <si>
    <t xml:space="preserve">Chart 1 | Access points to financial services </t>
  </si>
  <si>
    <t>Cantidad de PDA / Number of access points</t>
  </si>
  <si>
    <t>dic-17</t>
  </si>
  <si>
    <t>dic-18</t>
  </si>
  <si>
    <t>dic-19</t>
  </si>
  <si>
    <t>dic-20</t>
  </si>
  <si>
    <t>jun21</t>
  </si>
  <si>
    <t>dic-21</t>
  </si>
  <si>
    <t>jun-22</t>
  </si>
  <si>
    <t>PDA / Access points</t>
  </si>
  <si>
    <t>PDA cada 10.000 adultos / Access points every 10,000 adults</t>
  </si>
  <si>
    <t>Cobertura de localidades y adultos / Coverage of municipalities and adults</t>
  </si>
  <si>
    <t>jun-21</t>
  </si>
  <si>
    <t>Porcentaje de localidades / Percentage of municipalities</t>
  </si>
  <si>
    <t>Porcentaje de adultos / Percentage of adults</t>
  </si>
  <si>
    <t xml:space="preserve">Nota | Gráfico de la derecha: muestra el porcentaje de las localidades con al menos un PDA y el porcentaje de la población adulta que habita en localidades con PDA. </t>
  </si>
  <si>
    <t>Note | Right chart: shows the percentage of municipalities with at least one PDA and the percentage of adults who live in municipalities with PDA.</t>
  </si>
  <si>
    <t>Fuente | BCRA, redes e INDEC.</t>
  </si>
  <si>
    <t>Source | BCRA, networks and INDEC.</t>
  </si>
  <si>
    <t>Gráfico 2 | Tenencia de cuentas bancarias y de pago</t>
  </si>
  <si>
    <t>Chart 2 | Bank and payment accounts ownership</t>
  </si>
  <si>
    <t>En millones de personas / In millions of people</t>
  </si>
  <si>
    <t>Tipo de cuenta / Type of account</t>
  </si>
  <si>
    <t>mar-19</t>
  </si>
  <si>
    <t>jun-19</t>
  </si>
  <si>
    <t>sep-19</t>
  </si>
  <si>
    <t>mar-20</t>
  </si>
  <si>
    <t>jun-20</t>
  </si>
  <si>
    <t>sep-20</t>
  </si>
  <si>
    <t>mar-21</t>
  </si>
  <si>
    <t>sep-21</t>
  </si>
  <si>
    <t>mar-22</t>
  </si>
  <si>
    <t>Cuentas bancarias / Bank accounts</t>
  </si>
  <si>
    <t>Cuentas de pago / Payment accounts</t>
  </si>
  <si>
    <t>Tenencia conjunta / Joint holding</t>
  </si>
  <si>
    <t>Al menos una cuenta / At least one account</t>
  </si>
  <si>
    <t>En porcentaje de la población adulta / As a percentage of adult population</t>
  </si>
  <si>
    <t>Tipo de cuenta / Account type</t>
  </si>
  <si>
    <t>Nota | Cuentas bancarias: personas que sólo tienen este tipo de cuentas y no poseen cuentas de pago; Cuentas de pago: personas que sólo poseen cuentas de pago; Tenencia conjunta: personas que tienen cuentas bancarias y de pago;  Al menos una cuenta: personas que poseen al menos una cuenta bancaria y/o de pago.</t>
  </si>
  <si>
    <t>Note | Bank accounts: people who only have this type of account and do not have payment accounts; Payment accounts: people who only have payment accounts; Joint holding: people who have bank and payment accounts; At least one account: people who have at least one bank and/or payment account.</t>
  </si>
  <si>
    <t>Gráfico 3 | Tenencia de cuentas: Comparación datos de BCRA vs. Global Findex</t>
  </si>
  <si>
    <t>Chart 3 | Accounts ownership / Data comparison between BCRA and Global Findex</t>
  </si>
  <si>
    <t>Por género / By gender</t>
  </si>
  <si>
    <t>Por rango etario / By age range</t>
  </si>
  <si>
    <t>Género / Gender</t>
  </si>
  <si>
    <t>Organismo / Organization</t>
  </si>
  <si>
    <t>Total</t>
  </si>
  <si>
    <t>Range etario / Age range</t>
  </si>
  <si>
    <t>Mujeres / Women</t>
  </si>
  <si>
    <t>BCRA</t>
  </si>
  <si>
    <t>Entre 15 y 24 años / Between 15 and 24 years old</t>
  </si>
  <si>
    <t>Hombres / Men</t>
  </si>
  <si>
    <t>Global Findex</t>
  </si>
  <si>
    <t>Más de 24 años / More than 24 years old</t>
  </si>
  <si>
    <t>Fuente | BCRA en base a COELSA y Banco Mundial.</t>
  </si>
  <si>
    <t>Source | BCRA based on COELSA and World Bank.</t>
  </si>
  <si>
    <t>Gráfico 4 | Distribución de localidades en función del grado de cobertura de su población con cuentas</t>
  </si>
  <si>
    <t>Chart 4 | Municipalities distribution according to the account coverage degree of their population</t>
  </si>
  <si>
    <t>Localidades (% y cantidad total). Datos a junio de 2022 / Municipalities (% and total number). Data as of June 2022</t>
  </si>
  <si>
    <t>Tenencia (%) / Ownership (%)</t>
  </si>
  <si>
    <t>Centro / Center</t>
  </si>
  <si>
    <t>NEA</t>
  </si>
  <si>
    <t>NOA</t>
  </si>
  <si>
    <t>Cuyo</t>
  </si>
  <si>
    <t>Patagonia</t>
  </si>
  <si>
    <t>Tenencia plena / Full ownership</t>
  </si>
  <si>
    <t>Mayor a 70% / More than 70%</t>
  </si>
  <si>
    <t>Entre 30% y 70% / Between 30% and 70%</t>
  </si>
  <si>
    <t>Menor a 30% / Less than 30%</t>
  </si>
  <si>
    <t>Sin tenencia / Without ownership</t>
  </si>
  <si>
    <t>Total por región (cantidad) / Total by region (number)</t>
  </si>
  <si>
    <t>Población adulta (%) / Adult population (%)</t>
  </si>
  <si>
    <t>Población (%) / Population (%)</t>
  </si>
  <si>
    <t>Total por región / Total by region</t>
  </si>
  <si>
    <t>Nota | La tenencia expresa el porcentaje de personas adultas que poseen al menos una cuenta, considerando tanto cuentas bancarias como de pago.</t>
  </si>
  <si>
    <t>Note | Ownership expresses the percentage of adults who hold at least one account, considering both bank and payment accounts.</t>
  </si>
  <si>
    <t xml:space="preserve">Fuente | BCRA, COELSA e INDEC. </t>
  </si>
  <si>
    <t>Source | BCRA, COELSA and INDEC.</t>
  </si>
  <si>
    <t>Gráfico 5 | Participación de la población adulta con cuentas en función de la combinación de cuentas y de los habitantes adultos en las localidades</t>
  </si>
  <si>
    <t>Chart 5 | Share of adult population with accounts according to accounts combination and adult population in the municipalities</t>
  </si>
  <si>
    <t>Datos a junio de 2022 y expresados en % / Data as of June 2022 and expressed in %</t>
  </si>
  <si>
    <t>Solo cuenta bancaria / Only bank account</t>
  </si>
  <si>
    <t>Solo cuenta de pago / Only payment account</t>
  </si>
  <si>
    <t>Más de 500 m / More than 500 t</t>
  </si>
  <si>
    <t>Entre 500 y 250 m / Between 500 t and 250 t</t>
  </si>
  <si>
    <t>Entre 250 y 100 m / Between 250 t and 100 t</t>
  </si>
  <si>
    <t>Entre 100 y 50 m / Between 100 t and 50 t</t>
  </si>
  <si>
    <t>Entre 50 y 10 m / Between 50 t and 10 t</t>
  </si>
  <si>
    <t>Entre 10 y 5 m / Between 10 t and 5 t</t>
  </si>
  <si>
    <t>Entre 5 y 2 m / Between 5 t and 2 t</t>
  </si>
  <si>
    <t>Menos de 2 m / Less than 2 t</t>
  </si>
  <si>
    <t>Gráfico 6 | Operaciones con medios de pago electrónicos (MPE)</t>
  </si>
  <si>
    <t>Chart 6 | Transactions with electronic means of payments</t>
  </si>
  <si>
    <t>Período / 
Period</t>
  </si>
  <si>
    <t>Tarjeta de crédito / 
Credit card</t>
  </si>
  <si>
    <t>Tarjeta de débito / 
Debit card</t>
  </si>
  <si>
    <t>Tarjeta prepaga / 
Prepaid card</t>
  </si>
  <si>
    <t>Transferencias / Transfers</t>
  </si>
  <si>
    <t>Pagos con transferencias / Payments through tranfers</t>
  </si>
  <si>
    <t>TOTAL</t>
  </si>
  <si>
    <t>Cantidades por adulto / Number per adult</t>
  </si>
  <si>
    <t>Montos por adulto / Amounts per adult</t>
  </si>
  <si>
    <t>1S-16</t>
  </si>
  <si>
    <t>1S-17</t>
  </si>
  <si>
    <t>2S-16</t>
  </si>
  <si>
    <t>1S-18</t>
  </si>
  <si>
    <t>1S-19</t>
  </si>
  <si>
    <t>2S-17</t>
  </si>
  <si>
    <t>1S-20</t>
  </si>
  <si>
    <t>1S-21</t>
  </si>
  <si>
    <t>2S-18</t>
  </si>
  <si>
    <t>1S-22</t>
  </si>
  <si>
    <t>2S-19</t>
  </si>
  <si>
    <t>2S-20</t>
  </si>
  <si>
    <t>2S-21</t>
  </si>
  <si>
    <t xml:space="preserve">Fuente | BCRA, INDEC y redes. </t>
  </si>
  <si>
    <t xml:space="preserve">Source | BCRA, INDEC and networks. </t>
  </si>
  <si>
    <t>Gráfico 7 | Transferencias promedio y participación según la cuenta de origen y de destino</t>
  </si>
  <si>
    <t xml:space="preserve">Cantidades por adulto / 
Number per adult </t>
  </si>
  <si>
    <t xml:space="preserve">Fuente | BCRA e INDEC. </t>
  </si>
  <si>
    <t>Source | BCRA and INDEC.</t>
  </si>
  <si>
    <t>Gráfico 8 | Operaciones con PCT</t>
  </si>
  <si>
    <t>QR</t>
  </si>
  <si>
    <t>POS</t>
  </si>
  <si>
    <t>POS móvil / 
mobile POS</t>
  </si>
  <si>
    <t>Botón de pago / payment button</t>
  </si>
  <si>
    <t xml:space="preserve">Clave DNI (token) / 
ID key </t>
  </si>
  <si>
    <t>Otros / Others</t>
  </si>
  <si>
    <t>Tarjeta de débito - POS / Debit card - POS</t>
  </si>
  <si>
    <t>Tarjeta de Débito - Otros canales / Debit card - Other channels</t>
  </si>
  <si>
    <t xml:space="preserve">PCT - POS / PCT - POS </t>
  </si>
  <si>
    <t xml:space="preserve">PCT - Otros canales / PCT - other channels </t>
  </si>
  <si>
    <t xml:space="preserve">Nota | Último dato disponible de los PCT desagregados por modalidad de iniciación: abril de 2022. “Otros canales”: incluye todas las operaciones que se originan en canales distintos a los dispositivos POS. </t>
  </si>
  <si>
    <t>Gráfico 9 | Operaciones con tarjetas de débito y de crédito y stock de POS activos</t>
  </si>
  <si>
    <t>Chart 9 | Transactions with debit and credit cards and stock of active POS</t>
  </si>
  <si>
    <t>Tarjeta de débito - Otros canales / Debit card - Other channels</t>
  </si>
  <si>
    <t>ene-16</t>
  </si>
  <si>
    <t>nov-19</t>
  </si>
  <si>
    <t>feb-16</t>
  </si>
  <si>
    <t>mar-16</t>
  </si>
  <si>
    <t>ene-20</t>
  </si>
  <si>
    <t>abr-16</t>
  </si>
  <si>
    <t>feb-20</t>
  </si>
  <si>
    <t>may-16</t>
  </si>
  <si>
    <t>jun-16</t>
  </si>
  <si>
    <t>abr-20</t>
  </si>
  <si>
    <t>jul-16</t>
  </si>
  <si>
    <t>may-20</t>
  </si>
  <si>
    <t>ago-16</t>
  </si>
  <si>
    <t>sep-16</t>
  </si>
  <si>
    <t>jul-20</t>
  </si>
  <si>
    <t>oct-16</t>
  </si>
  <si>
    <t>ago-20</t>
  </si>
  <si>
    <t>nov-16</t>
  </si>
  <si>
    <t>dic-16</t>
  </si>
  <si>
    <t>oct-20</t>
  </si>
  <si>
    <t>ene-17</t>
  </si>
  <si>
    <t>nov-20</t>
  </si>
  <si>
    <t>feb-17</t>
  </si>
  <si>
    <t>mar-17</t>
  </si>
  <si>
    <t>ene-21</t>
  </si>
  <si>
    <t>abr-17</t>
  </si>
  <si>
    <t>feb-21</t>
  </si>
  <si>
    <t>may-17</t>
  </si>
  <si>
    <t>jun-17</t>
  </si>
  <si>
    <t>abr-21</t>
  </si>
  <si>
    <t>jul-17</t>
  </si>
  <si>
    <t>may-21</t>
  </si>
  <si>
    <t>ago-17</t>
  </si>
  <si>
    <t>sep-17</t>
  </si>
  <si>
    <t>jul-21</t>
  </si>
  <si>
    <t>oct-17</t>
  </si>
  <si>
    <t>ago-21</t>
  </si>
  <si>
    <t>nov-17</t>
  </si>
  <si>
    <t>oct-21</t>
  </si>
  <si>
    <t>ene-18</t>
  </si>
  <si>
    <t>nov-21</t>
  </si>
  <si>
    <t>feb-18</t>
  </si>
  <si>
    <t>mar-18</t>
  </si>
  <si>
    <t>ene-22</t>
  </si>
  <si>
    <t>abr-18</t>
  </si>
  <si>
    <t>feb-22</t>
  </si>
  <si>
    <t>may-18</t>
  </si>
  <si>
    <t>jun-18</t>
  </si>
  <si>
    <t>abr-22</t>
  </si>
  <si>
    <t>jul-18</t>
  </si>
  <si>
    <t>may-22</t>
  </si>
  <si>
    <t>ago-18</t>
  </si>
  <si>
    <t>sep-18</t>
  </si>
  <si>
    <t>oct-18</t>
  </si>
  <si>
    <t>nov-18</t>
  </si>
  <si>
    <t>ene-19</t>
  </si>
  <si>
    <t>feb-19</t>
  </si>
  <si>
    <t>abr-19</t>
  </si>
  <si>
    <t>may-19</t>
  </si>
  <si>
    <t>jul-19</t>
  </si>
  <si>
    <t>ago-19</t>
  </si>
  <si>
    <t>oct-19</t>
  </si>
  <si>
    <t>Chart 10 | Shares of natural persons balances in different savings and investments products</t>
  </si>
  <si>
    <t>Datos expresados en % / Data expressed in %</t>
  </si>
  <si>
    <t>Liquidez inmediata / Immediate liquidity</t>
  </si>
  <si>
    <t>Corto y mediano plazo / Short and medium term</t>
  </si>
  <si>
    <t>Saldo en cuenta / Account balance</t>
  </si>
  <si>
    <t>FCD-PH / MM-NP</t>
  </si>
  <si>
    <t>Plazos fijos / Time deposits</t>
  </si>
  <si>
    <t>Productos UVA / UVA products</t>
  </si>
  <si>
    <t xml:space="preserve">FCI-PH (no-FCD) / Investment Funds-NP (non-MM)
</t>
  </si>
  <si>
    <t>Nota | Saldo en cuenta y plazos fijos considera las colocaciones nominadas en moneda doméstica y moneda extranjera / FCD-PH (Fondos Comunes de Dinero suscriptos por personas humanas): valor del PN (patrimonio neto) de la estimación de FCD suscriptos por PH / FCI-PH (no-FCD) (Fondos Comunes de Inversión suscriptos por personas humanas que no sean FCD): valor del PN de la estimación de FCI que no son FCD suscriptos por PH / Plazos fijos: incluye aquellos que no están nominados en UVA.</t>
  </si>
  <si>
    <t>Note | Account balance and time deposits consider placements denominated both in domestic currency and foreign currency / MM-NP (money market funds of natural persons): equity value of MM underwritten by natural persons / Investment funds-NP (non-MM) (investment funds underwritten by natural persons which are not MM): equity value of investment funds estimation underwritten by natural persons which are not money market funds / Time deposits: Include those that are not in units of purchasing power units (UVAs).</t>
  </si>
  <si>
    <t>Fuente | BCRA y CAFCI (Cámara Argentina de Fondos Comunes de Inversión).</t>
  </si>
  <si>
    <t>Source | BCRA and CAFCI (Argentine Chamber of Mutual Funds).</t>
  </si>
  <si>
    <t>Gráfico 11 | Manejo de la liquidez y el ahorro a través de FCD</t>
  </si>
  <si>
    <t>Chart 11 | Liquidity and savings management through money market funds</t>
  </si>
  <si>
    <t>Valor del PN de FCD de PH / Equity value of MM of natural persons</t>
  </si>
  <si>
    <t>Relación entre el valor del PN de FCD de PH y el saldo en cuenta de PH por grupo institucional /</t>
  </si>
  <si>
    <t>Ratio between equity value of MM of NP and account balance of NP by institutional group</t>
  </si>
  <si>
    <t>Fecha / Date</t>
  </si>
  <si>
    <t>FCD-PH en EEFF / MM-NP in Financial Institutions</t>
  </si>
  <si>
    <t>FCD-PH en PSP / MM-NP in PSP</t>
  </si>
  <si>
    <t>FCD-PH Total / Total MM-NP</t>
  </si>
  <si>
    <t>Bancos Públicos / State-owned banks</t>
  </si>
  <si>
    <t>Bancos Privados / Private banks</t>
  </si>
  <si>
    <t>PSP / Payment service providers</t>
  </si>
  <si>
    <t>Fuente | BCRA y CAFCI</t>
  </si>
  <si>
    <t>Source | BCRA and CAFCI</t>
  </si>
  <si>
    <t>Gráfico 12 | Productos de ahorro en UVA de personas humanas</t>
  </si>
  <si>
    <t>Chart 12 | Natural persons saving products in units of purchasing power (UVAs)</t>
  </si>
  <si>
    <t>Saldo en millones de pesos de enero de 2019 /</t>
  </si>
  <si>
    <t>Ratio entre saldos de productos UVA y saldo de PF</t>
  </si>
  <si>
    <t>Balances in millons of pesos as of January 2019</t>
  </si>
  <si>
    <t>Ratio between balances of UVA products and time deposits</t>
  </si>
  <si>
    <t xml:space="preserve">PF SOP / </t>
  </si>
  <si>
    <t xml:space="preserve">PF COP / </t>
  </si>
  <si>
    <t>CAH</t>
  </si>
  <si>
    <t>Total ahorro UVA / Total savings in UVAs</t>
  </si>
  <si>
    <t>Bancos Privados / Private Banks</t>
  </si>
  <si>
    <t>Bancos Públicos / State-owned Banks</t>
  </si>
  <si>
    <t>Note | PF-SOP: Time deposit that not may be cancelled before its maturity; PF-COP: time deposit that may be cancelled before its maturity; CAH: saving account. Savings statistics dissagregation does not allow to know natural persons balances in PF-SOP product. Due to the caracteristics of this product it is asumed that its natural persons share is significant.</t>
  </si>
  <si>
    <t>Entidades / Institutions</t>
  </si>
  <si>
    <t>EEFF / Financial Institutions</t>
  </si>
  <si>
    <t>PNFC / Non-financial credit providers</t>
  </si>
  <si>
    <t>SFA / Broad financial system</t>
  </si>
  <si>
    <t>Compañias Financieras / Financial companies</t>
  </si>
  <si>
    <t>ETCNB / Non-bank credit card issuers</t>
  </si>
  <si>
    <t>OPNFC / Other non-financial credit providers</t>
  </si>
  <si>
    <t>Fuente | BCRA e INDEC.</t>
  </si>
  <si>
    <t>Gráfico 14 | Saldo promedio por deudor</t>
  </si>
  <si>
    <t>Chart 14 | Average balance per debtor</t>
  </si>
  <si>
    <t>Porcentaje de deudores sobre la población adulta / Percentage of debtors over adult population</t>
  </si>
  <si>
    <t>Tarjetas / Credit Cards</t>
  </si>
  <si>
    <t>Personales / Personal loans</t>
  </si>
  <si>
    <t>Adelantos / Overdrafts</t>
  </si>
  <si>
    <t>Saldo promedio por deudor / Average balance per debtor</t>
  </si>
  <si>
    <t>-</t>
  </si>
  <si>
    <t>Fuente | BCRA.</t>
  </si>
  <si>
    <t>Source | BCRA.</t>
  </si>
  <si>
    <t>20-24</t>
  </si>
  <si>
    <t>25-29</t>
  </si>
  <si>
    <t>30-34</t>
  </si>
  <si>
    <t>35-39</t>
  </si>
  <si>
    <t>40-44</t>
  </si>
  <si>
    <t>45-49</t>
  </si>
  <si>
    <t>50-54</t>
  </si>
  <si>
    <t>55-59</t>
  </si>
  <si>
    <t>60-64</t>
  </si>
  <si>
    <t>65-69</t>
  </si>
  <si>
    <t>70-74</t>
  </si>
  <si>
    <t>75-79</t>
  </si>
  <si>
    <t>80-84</t>
  </si>
  <si>
    <t>Por tenencia de cuenta sueldo / by ownership of a salary account</t>
  </si>
  <si>
    <t>Cuenta sueldo / salary account</t>
  </si>
  <si>
    <t>Nota | Los porcentajes indican la participación de cada categoría (rangos etarios y tenencia de cuenta sueldo) para el total de los deudores de EEFF y PNFC en cada momento del tiempo.</t>
  </si>
  <si>
    <t>Nota | “TR” significa tramo.</t>
  </si>
  <si>
    <t>Note | “TR” means tranche.</t>
  </si>
  <si>
    <t>Crédito MiPyME sobre PIB y crédito SPNF/ MSMEs credit over GDP and non-financial private sector credit</t>
  </si>
  <si>
    <t>Micro</t>
  </si>
  <si>
    <t>Pequeña</t>
  </si>
  <si>
    <t>Mediana TR-1</t>
  </si>
  <si>
    <t>Mediana TR-2</t>
  </si>
  <si>
    <t>Crédito MiPyme en ARS y USD / PIB/
MSMEs credit in ARS and USD / GDP</t>
  </si>
  <si>
    <t>Nota | “Crédito MiPyME” y “Crédito SPNF” incluye financiamiento en moneda doméstica y moneda extranjera.</t>
  </si>
  <si>
    <t>Note | “MSMEs credit” and “Non-financial private sector credit” include financing in domestic and foreign currency.</t>
  </si>
  <si>
    <t>Sector económico/
Economic sector</t>
  </si>
  <si>
    <t xml:space="preserve">Variable </t>
  </si>
  <si>
    <t>Centro</t>
  </si>
  <si>
    <t>Buenos Aires</t>
  </si>
  <si>
    <t>CABA</t>
  </si>
  <si>
    <t>Cordoba</t>
  </si>
  <si>
    <t>Santa Fe</t>
  </si>
  <si>
    <t>Mendoza</t>
  </si>
  <si>
    <t>Entre Rios</t>
  </si>
  <si>
    <t>Tucuman</t>
  </si>
  <si>
    <t>Salta</t>
  </si>
  <si>
    <t>Misiones</t>
  </si>
  <si>
    <t>Chaco</t>
  </si>
  <si>
    <t>Rio Negro</t>
  </si>
  <si>
    <t>Corrientes</t>
  </si>
  <si>
    <t>Neuquen</t>
  </si>
  <si>
    <t>Chubut</t>
  </si>
  <si>
    <t>San Luis</t>
  </si>
  <si>
    <t>Santiago del Estero</t>
  </si>
  <si>
    <t>San Juan</t>
  </si>
  <si>
    <t>Jujuy</t>
  </si>
  <si>
    <t>La Pampa</t>
  </si>
  <si>
    <t>Santa Cruz</t>
  </si>
  <si>
    <t>Catamarca</t>
  </si>
  <si>
    <t>La Rioja</t>
  </si>
  <si>
    <t>Formosa</t>
  </si>
  <si>
    <t>Tierra del Fuego</t>
  </si>
  <si>
    <t>Gráfico A.1.1 | Brechas de género: Financiaciones</t>
  </si>
  <si>
    <t>Chart A.1.1 | Gender gaps: Financing</t>
  </si>
  <si>
    <t>Brechas: mujeres/varones /
Gaps: women/men</t>
  </si>
  <si>
    <t>Saldo /
Balance</t>
  </si>
  <si>
    <t>Saldo promedio /
Average balance</t>
  </si>
  <si>
    <t>Gráfico A.1.2 |  Brechas de género: Autoridades</t>
  </si>
  <si>
    <t>Chart A.1.2 | Gender gaps: Authorities</t>
  </si>
  <si>
    <t>Antigüedad /
Career</t>
  </si>
  <si>
    <t>Variable</t>
  </si>
  <si>
    <t>Nota | Las barras y la línea punteada suman 100%.</t>
  </si>
  <si>
    <t>Note | The bars and the dotted line add up to 100%.</t>
  </si>
  <si>
    <t>Género/ Gender</t>
  </si>
  <si>
    <t>Nota | La suma de las barras de color similar es igual a 100%.</t>
  </si>
  <si>
    <t>Note | The sum of bars of similar color equals 100%.</t>
  </si>
  <si>
    <t>Tabla 1 | PDA y conectividad por provincia</t>
  </si>
  <si>
    <t>Provincia /  Province</t>
  </si>
  <si>
    <t>Infraestructura física / Physical infrastructure</t>
  </si>
  <si>
    <t>Infraestructura digital / Digital infrastructure</t>
  </si>
  <si>
    <t>Accesos a Internet por adulto / 
Number of Internet connections per adult</t>
  </si>
  <si>
    <t>% de loc. con conectividad / 
% of municipalities with connectivity</t>
  </si>
  <si>
    <t>% de adultos en loc. con conectividad / 
% of adults in municipalities with connectivity</t>
  </si>
  <si>
    <t>Velocidad de bajada (mbps) / 
Download speed (mbps)</t>
  </si>
  <si>
    <t>Córdoba</t>
  </si>
  <si>
    <t>Entre Ríos</t>
  </si>
  <si>
    <t>S. del Estero</t>
  </si>
  <si>
    <t>Tucumán</t>
  </si>
  <si>
    <t>Neuquén</t>
  </si>
  <si>
    <t>Río Negro</t>
  </si>
  <si>
    <t>T. del Fuego</t>
  </si>
  <si>
    <t>Nota | Velocidad media de bajada de Internet fijo (dic-21), cantidad de accesos a Internet por provincia (mar-22), de localidades con conectividad (ago-22) y de PDA (jun-22) / “Cantidad de accesos a Internet” agrupa las jurisdicciones de CABA y Buenos Aires / Los datos de conectividad incluyen conexión fija y móvil / La diferencia entre el porcentaje de adultos que vive en localidades con PDA y con conectividad y el total de adultos comprende tanto personas que viven en localidades sin PDA o sin conectividad como población rural dispersa.</t>
  </si>
  <si>
    <t xml:space="preserve">Note | Average download speed for fixed internet connections (Dec-21), number of Internet connections per province (Mar-22), municipalities with connectivity (Aug-22) and PDA (Jun-22) / “Number of Intenet connections per adult” groups CABA and the province of Buenos Aires / Connectivity data refers to fixed and mobile connections / The difference between the percentage of adults who live in municipalities with PDA and connectivity and the total of adults includes people who live in municipalities without PDA or connectivity and rural population. </t>
  </si>
  <si>
    <t>Tabla 2 | Combinación de PDA. Porcentaje de localidades y adultos por región</t>
  </si>
  <si>
    <t>Datos a junio 2022 y expresados en %</t>
  </si>
  <si>
    <t>Combinación de PDA / Combination of PDA</t>
  </si>
  <si>
    <t>Loc. / Mun.</t>
  </si>
  <si>
    <t>Adultos / Adults</t>
  </si>
  <si>
    <t xml:space="preserve">  ACSF + SUC + ATM + TAS</t>
  </si>
  <si>
    <t xml:space="preserve">  SUC + ATM + TAS</t>
  </si>
  <si>
    <t xml:space="preserve">  ACSF + SUC + ATM</t>
  </si>
  <si>
    <t xml:space="preserve">  ACSF + SUC + TAS</t>
  </si>
  <si>
    <t xml:space="preserve">  SUC + ATM </t>
  </si>
  <si>
    <t>(1)</t>
  </si>
  <si>
    <t>Servicios plenos / Full services</t>
  </si>
  <si>
    <t xml:space="preserve"> ACSF +  ATM + TAS</t>
  </si>
  <si>
    <t xml:space="preserve"> ACSF + ATM</t>
  </si>
  <si>
    <t>(2)</t>
  </si>
  <si>
    <t>Atención humana y disp. elec. / Human assistance and electronic devices</t>
  </si>
  <si>
    <t xml:space="preserve"> Sólo ACSF / Only ACSF</t>
  </si>
  <si>
    <t xml:space="preserve"> Sólo ATM / Only ATM</t>
  </si>
  <si>
    <t>(3)</t>
  </si>
  <si>
    <t>Sólo un tipo de PDA / Only one type of PDA</t>
  </si>
  <si>
    <t>(4)</t>
  </si>
  <si>
    <t>Otras combinaciones / Other combinations</t>
  </si>
  <si>
    <t>(5)</t>
  </si>
  <si>
    <t>Con PDA / With PDA</t>
  </si>
  <si>
    <t>(6)</t>
  </si>
  <si>
    <t>Sin PDA / Without PDA</t>
  </si>
  <si>
    <t>Nota | El porcentaje de adultos sin PDA incluye aquellos que viven en localidades que no tienen cobertura de PDA y la población rural dispersa. 
ACSF: Agencia complementaria de servicios financieros
SUC: Sucursal
ATM: Cajero automático
TAS: Terminal de autoservicios</t>
  </si>
  <si>
    <t>Tabla 3 | Transferencias electrónicas según la cuenta de origen y de destino</t>
  </si>
  <si>
    <t xml:space="preserve">Table 3 | Electronic transfers according to the origin and destination account </t>
  </si>
  <si>
    <t>Origen y destino / Origin and destination</t>
  </si>
  <si>
    <t>Cantidades por adulto / Numbers per adult</t>
  </si>
  <si>
    <t>1 S-21</t>
  </si>
  <si>
    <t>2 S-21</t>
  </si>
  <si>
    <t>1 S-22</t>
  </si>
  <si>
    <t>(4.a)</t>
  </si>
  <si>
    <t xml:space="preserve">   HB</t>
  </si>
  <si>
    <t>(4.b)</t>
  </si>
  <si>
    <t xml:space="preserve">   MB</t>
  </si>
  <si>
    <t>(4.c)</t>
  </si>
  <si>
    <t xml:space="preserve">   ATM</t>
  </si>
  <si>
    <t>(1+2+
3+4)</t>
  </si>
  <si>
    <t>(2+3+
4.b)</t>
  </si>
  <si>
    <t>Tabla A.1.1 | Determinantes de las brechas de acceso al crédito: efectos aleatorios “dentro-entre”</t>
  </si>
  <si>
    <t>(1 A)</t>
  </si>
  <si>
    <t>(1 B)</t>
  </si>
  <si>
    <t>(2 A)</t>
  </si>
  <si>
    <t>(2 B)</t>
  </si>
  <si>
    <t>(3 A)</t>
  </si>
  <si>
    <t>(3 B)</t>
  </si>
  <si>
    <t>Entre /
Between</t>
  </si>
  <si>
    <t xml:space="preserve"> +</t>
  </si>
  <si>
    <t xml:space="preserve"> -</t>
  </si>
  <si>
    <t>Tabla 3 / Table 3</t>
  </si>
  <si>
    <t>Tabla A.1.1 / Table A.1.1</t>
  </si>
  <si>
    <t>Table 1 | Access points and Internet connectivity by province</t>
  </si>
  <si>
    <t>Total Nacional / National Total</t>
  </si>
  <si>
    <t>PDA cada 10.000 adultos / PDA every 10,000 adultos</t>
  </si>
  <si>
    <t>% de loc. con PDA / 
% of municipalities with access points</t>
  </si>
  <si>
    <t>% de adultos que viven en loc. con PDA / 
% of adults who live in municipalities with access points</t>
  </si>
  <si>
    <t>Región / Region</t>
  </si>
  <si>
    <t>Data as of June 2022 and expressed as percentages</t>
  </si>
  <si>
    <t>Chart 7 | Average transfers and origin and destination account share</t>
  </si>
  <si>
    <t>Transf. promedio (CBU a CBU) / Average transfers (CBU to CBU)</t>
  </si>
  <si>
    <t>Transf. promedio (CVU) / Mean transfers (CVU)</t>
  </si>
  <si>
    <t>Transf. promedio (total) / Mean transfers (total)</t>
  </si>
  <si>
    <t>CBU a CBU / 
CBU to CBU</t>
  </si>
  <si>
    <t>CVU a CVU / CVU to CVU</t>
  </si>
  <si>
    <t>CVU a CBU / CVU to CBU</t>
  </si>
  <si>
    <t>CBU a CVU / CBU to CVU</t>
  </si>
  <si>
    <t>CBU a CBU / CBU to CBU</t>
  </si>
  <si>
    <t>Gráfico 8 | Payments through transfers transactions</t>
  </si>
  <si>
    <t>Cantidad por adulto / Number per adult</t>
  </si>
  <si>
    <t>Note | Latest data available on PCTs disaggregated by initiation modality: April 2022. “Other channels”: include all transactions originated in channels other than POS devices. PCT: Payments through transfers</t>
  </si>
  <si>
    <t>PCT y tarjeta de débito por canal - Cantidad por adulto  / PCT and debit card by channel</t>
  </si>
  <si>
    <t>Tarjeta de crédito / Credit card</t>
  </si>
  <si>
    <t>Tarjeta de débito / Debit card</t>
  </si>
  <si>
    <t>Número de POS activos / Number of Active POS</t>
  </si>
  <si>
    <t>Gráfico 13 | Porcentaje de personas humanas con financiamiento sobre la población adulta</t>
  </si>
  <si>
    <t>Chart 13 | Percentage of natural persons with financing over adult population</t>
  </si>
  <si>
    <t xml:space="preserve">Tipo de asistencia / Type of assistance </t>
  </si>
  <si>
    <t>Con cuenta sueldo / With a salary account</t>
  </si>
  <si>
    <t>Sin cuenta sueldo / Without a salary account</t>
  </si>
  <si>
    <t>Datos a diciembre de 2021 y expresados en miles / Data as of December 2021 and expressed in thousands</t>
  </si>
  <si>
    <t>Tipo /
Type</t>
  </si>
  <si>
    <t>Micro / 
Micro</t>
  </si>
  <si>
    <t>Pequeñas / 
Small</t>
  </si>
  <si>
    <t>Medianas TR-1 / 
Medium Tranche 1</t>
  </si>
  <si>
    <t>Medianas TR-2 / 
Medium Tranche 2</t>
  </si>
  <si>
    <t>PJ / Legal persons</t>
  </si>
  <si>
    <t>PH / Natural persons</t>
  </si>
  <si>
    <t>PH+PJ / Natural persons + Legal persons</t>
  </si>
  <si>
    <t>Datos expresados en miles / Data expressed in thousands</t>
  </si>
  <si>
    <t>Período /
Period</t>
  </si>
  <si>
    <t>Tamaño / 
Size</t>
  </si>
  <si>
    <t>Mediana TR-1 /
Medium Tranche 1</t>
  </si>
  <si>
    <t>Mediana TR-2 /
Medium Tranche 2</t>
  </si>
  <si>
    <t>Tamaño / Size</t>
  </si>
  <si>
    <t>Período / Period</t>
  </si>
  <si>
    <t>Note | In the set of small companies-natural persons, the services and commerce sectors explain 95% of the increase. These productive units could have taken financing as a consequence of the negative impact caused by the COVID-19 pandemic on face-to-face activities or, having financing, regularize the MiPyME certificate to enter one of the programs to promote economic activity ("Previaje" ). On the other hand, in the set of medium TR1-PH companies, the services sector explains almost all of the increase. Although this increase may be caused by the COVID-19 pandemic, it is far from the start of its begining, which would indicate that other factors are influencing the growth of these production units.</t>
  </si>
  <si>
    <t xml:space="preserve">Nota | En el conjunto de empresas pequeñas-PH, los sectores servicios y comercio explican el 95% del aumento. Estas unidades productivas podrían haber tomado financiamiento como consecuencia del impacto negativo que provocó la pandemia COVID-19 a las actividades presenciales o, teniendo financiamiento, regularizar el certificado de MiPyME para ingresar a alguno de los programas de promoción de la actividad económica (Previaje). Por otro lado, en el conjunto de empresas medianas TR1-PH, el sector servicios explica casi la totalidad del aumento. Si bien dicho aumento puede estar motivado por la pandemia COVID-19, se encuentra alejado del inicio de la misma lo cual indicaría que otros factores estarían influenciando el crecimiento de esas unidades productivas. </t>
  </si>
  <si>
    <t>Saldo en miles de millones de pesos / Balance in billions of pesos</t>
  </si>
  <si>
    <t>Crédito MiPyme en ARS y USD / Crédito SPNF en ARS y USD /
MSMEs credit in ARS and USD / Non-financial private sector credit in ARS and USD</t>
  </si>
  <si>
    <t>Periodo /
Period</t>
  </si>
  <si>
    <t>Tamaño /
Size</t>
  </si>
  <si>
    <t>Agropecuario / 
Agricultural</t>
  </si>
  <si>
    <t>Comercio / 
Commerce</t>
  </si>
  <si>
    <t>Construcción / 
Construction</t>
  </si>
  <si>
    <t>Industria y mineria / 
Industry and mining</t>
  </si>
  <si>
    <t>MiPyMEs /
MSMEs</t>
  </si>
  <si>
    <t>Servicios / 
Services</t>
  </si>
  <si>
    <t>Sector económico /
Economic sector</t>
  </si>
  <si>
    <t>Industria y mineria / Industry and mining</t>
  </si>
  <si>
    <t>Agropecuario / Agricultural</t>
  </si>
  <si>
    <t>Comercio / Commerce</t>
  </si>
  <si>
    <t>Construcción / Construction</t>
  </si>
  <si>
    <t>Servicios / Services</t>
  </si>
  <si>
    <t>Distribución regional / Regional distribution</t>
  </si>
  <si>
    <t>Provincias / Provinces</t>
  </si>
  <si>
    <t>Datos / Data</t>
  </si>
  <si>
    <t>Total Nacional / 
National Total</t>
  </si>
  <si>
    <t>Monto / Amounts</t>
  </si>
  <si>
    <t>Cantidad / Number</t>
  </si>
  <si>
    <t>Micro + Pequeña / Micro + Small</t>
  </si>
  <si>
    <t>Medianas TR-1 + Medianas TR-2 / Medium Tranche 1 + Medium Tranche 2</t>
  </si>
  <si>
    <t>Cantidad /
Number</t>
  </si>
  <si>
    <t>Fracción /
Fraction</t>
  </si>
  <si>
    <t>Edad / Age</t>
  </si>
  <si>
    <t>Table A.1.1 | Factors of credit access gaps: random “within-between” effects</t>
  </si>
  <si>
    <t xml:space="preserve">Variable 
</t>
  </si>
  <si>
    <t>Saldo / Balance</t>
  </si>
  <si>
    <t>Saldo promedio / Average balance</t>
  </si>
  <si>
    <t>* Cuenta sueldo / 
Salary account</t>
  </si>
  <si>
    <t>Dentro /
Within</t>
  </si>
  <si>
    <t>Activo de la EF (a) / 
Financial Institutions asset</t>
  </si>
  <si>
    <t>Resultados de la EF (a) / 
Financial institutions results</t>
  </si>
  <si>
    <t>Brecha irregularidad / 
Irregularity gap</t>
  </si>
  <si>
    <t>COVID 19 (a) / COVID 19 (a)</t>
  </si>
  <si>
    <t>Constante / Constant</t>
  </si>
  <si>
    <t>R2 / R2</t>
  </si>
  <si>
    <t>R2_Dentro / R2_Within</t>
  </si>
  <si>
    <t>R2_Entre / R2_Between</t>
  </si>
  <si>
    <t>rho / rho</t>
  </si>
  <si>
    <t># Observaciones / # Observations</t>
  </si>
  <si>
    <t># EEFF / # Financial Institutions</t>
  </si>
  <si>
    <t>Feminismo / Feminism</t>
  </si>
  <si>
    <t>EMAE / Monthly estimator of economic activity</t>
  </si>
  <si>
    <t>Signo estimado y significatividad estadística /
Estimated sign and statistical significance</t>
  </si>
  <si>
    <t>Saldo de financiamiento / Financing balance</t>
  </si>
  <si>
    <t>Por fuera de la politica de estímulo / 
Outside the stimulus policy</t>
  </si>
  <si>
    <t>Periodo /
 Period</t>
  </si>
  <si>
    <t>En el marco de la politica de estímulo / 
In the framework of the stimulus policy</t>
  </si>
  <si>
    <t>Saldo total en montos corrientes / 
Total balance in current amounts</t>
  </si>
  <si>
    <t>Saldo total a precios constantes / 
Total balance at constant prices</t>
  </si>
  <si>
    <t>Cantidad de PH/ Number of natural persons</t>
  </si>
  <si>
    <t>No tenía financiamiento en diciembre de 2020 / 
Did not have financing in December 2020</t>
  </si>
  <si>
    <t>Tenía financiamiento en PNFC en diciembre de 2020 / 
Had financing in PNFC in December 2020</t>
  </si>
  <si>
    <t>De 20 a 24 años / From 20 to 24 years</t>
  </si>
  <si>
    <t>De 25 a 29 años / From 25 to 29 years</t>
  </si>
  <si>
    <t>De 30 a 34 años / From 30 to 34 years</t>
  </si>
  <si>
    <t>De 35 a 39 años / From 35 to 39 years</t>
  </si>
  <si>
    <t>De 40 a 49 años / From 40 to 49 years</t>
  </si>
  <si>
    <t>De 50 a 59 años / From 50 to 59 years</t>
  </si>
  <si>
    <t>Segmentacion por edad / 
Segmentation by age</t>
  </si>
  <si>
    <t>Promedio de participacion con financiamiento de EEFF (abr-21 y mar-22) / 
Average share with financial institutions financing (Apr-21 and Mar-22)</t>
  </si>
  <si>
    <t>Nuevas PH con financiamiento de EEFF (mar-22) /
(New PH with EEFF financing March-22)</t>
  </si>
  <si>
    <t>Saldo de financiamiento en EEFF de nuevas PH (mar-22) /
Financing balance in financial institution of new natural persons (Mar-22)</t>
  </si>
  <si>
    <t>Cantidad de PH (en %) / Number of natural persons (in %)</t>
  </si>
  <si>
    <t>Femenino / Feminine</t>
  </si>
  <si>
    <t>Masculino / Masculine</t>
  </si>
  <si>
    <t>Nuevas PH con financiamiento de EEFF (mar-22) / 
New natural persons with financial institution financing (Mar-22)</t>
  </si>
  <si>
    <t>Promedio de participación de PH con financiamiento de EEFF (abr-21 y mar-22) / 
Average share of natural persons with financial institutions financing (Apr-21 and Mar-22)</t>
  </si>
  <si>
    <t>Saldo de financiamiento (en %) / Financing balance (in %)</t>
  </si>
  <si>
    <t>Saldo de financiamiento de EEFF de nuevas PH (mar-22) / 
Balance of financing of financial institutions of new natural persons (Mar-22)</t>
  </si>
  <si>
    <t>Promedio de participación de saldo de PH con financiamiento de EEFF (abr-21 y mar-22) / 
Average share of natural persons balance with financial institution financing (Apr-21 and Mar-22)</t>
  </si>
  <si>
    <t>Micro / Micro</t>
  </si>
  <si>
    <t>Pequeñas / Small</t>
  </si>
  <si>
    <t>Pequeña / Small</t>
  </si>
  <si>
    <t>Brinda cuenta sueldo / Provide salary account</t>
  </si>
  <si>
    <t>Banco Público / State-owned Bank</t>
  </si>
  <si>
    <t>EF Extranjera / Foreign financial Institution</t>
  </si>
  <si>
    <t>Compañía Financiera / Finance Company</t>
  </si>
  <si>
    <t>Dentro / Within</t>
  </si>
  <si>
    <t>Entre / Between</t>
  </si>
  <si>
    <t>Cantidad deudores /Number of debtors</t>
  </si>
  <si>
    <t>Saldos adeudados /
Indebted balances</t>
  </si>
  <si>
    <t>Nota | Gráfico a la izquierda: saldos en millones de pesos. "Saldo total a precios constantes" considera los precios de enero de 2019 (IPC base 100 = enero 2019). Gráfico de la derecha: en miles. “En el marco de la política de estímulo” refiere a los saldos otorgados por EEFF a clientes que no poseían financiamiento de EEFF a diciembre de 2020 cumpliendo con las condiciones establecidas por la regulación; PNFC: proveedores no financieros de crédito.</t>
  </si>
  <si>
    <t>Note | Graph on the left: balances in millions of pesos. "Total balance at constant prices" considers the prices of January 2019 (CPI base 100 = January 2019). Graph on the right: in miles. “Within the framework of the stimulus policy” refers to the balances granted by the financial institutions to clients who did not have financing from the financial institutions in December 2020 in compliance with the conditions established by the regulation; PNFC: non-financial credit providers.</t>
  </si>
  <si>
    <t>Infraestructura financiera</t>
  </si>
  <si>
    <t>Financial infraestructure</t>
  </si>
  <si>
    <t>Tenencia de cuentas</t>
  </si>
  <si>
    <t>Account holding</t>
  </si>
  <si>
    <t>Medios de pago electrónicos</t>
  </si>
  <si>
    <t>Electronic payments</t>
  </si>
  <si>
    <t>Modalidades de ahorro e inversión</t>
  </si>
  <si>
    <t>Savings and investments methods</t>
  </si>
  <si>
    <t>Crédito a personas humanas</t>
  </si>
  <si>
    <t>Credit to natural persons</t>
  </si>
  <si>
    <t>Apartado 1</t>
  </si>
  <si>
    <t>Appendix 1</t>
  </si>
  <si>
    <t>Apartado 2</t>
  </si>
  <si>
    <t>Appendix 2</t>
  </si>
  <si>
    <t>Tasas de variación interanual (i.a.) / Year-on-year change rate</t>
  </si>
  <si>
    <t>Note | The percentage of adults without PDA refers to those who live in municipalities without PDA and rural population. 
ACSF: Supplementary agency of financial services
SUC: Branch
ATM: Automated teller machine
TAS: Self-service terminal</t>
  </si>
  <si>
    <r>
      <rPr>
        <b/>
        <sz val="11"/>
        <color theme="0"/>
        <rFont val="Roboto"/>
      </rPr>
      <t>Contribución a</t>
    </r>
    <r>
      <rPr>
        <b/>
        <sz val="11"/>
        <color theme="0"/>
        <rFont val="Symbol"/>
        <family val="1"/>
        <charset val="2"/>
      </rPr>
      <t xml:space="preserve">
D</t>
    </r>
    <r>
      <rPr>
        <b/>
        <sz val="11"/>
        <color theme="0"/>
        <rFont val="Roboto"/>
      </rPr>
      <t xml:space="preserve"> i.a. </t>
    </r>
    <r>
      <rPr>
        <b/>
        <sz val="11"/>
        <color theme="0"/>
        <rFont val="Roboto"/>
        <family val="1"/>
        <charset val="2"/>
      </rPr>
      <t xml:space="preserve">(%) / Contribution to </t>
    </r>
    <r>
      <rPr>
        <b/>
        <sz val="11"/>
        <color theme="0"/>
        <rFont val="Roboto"/>
      </rPr>
      <t>∆</t>
    </r>
    <r>
      <rPr>
        <b/>
        <sz val="11"/>
        <color theme="0"/>
        <rFont val="Roboto"/>
        <family val="1"/>
        <charset val="2"/>
      </rPr>
      <t xml:space="preserve"> y.oy. (%)</t>
    </r>
  </si>
  <si>
    <t>VÍA DISP. MÓVIL / BY MOBILE DEVICE</t>
  </si>
  <si>
    <t>Gráfico 7 / Chart 7</t>
  </si>
  <si>
    <t>Gráfico A.1.1 / Chart A.1.1</t>
  </si>
  <si>
    <t>Gráfico A.1.2 / Chart A.1.2</t>
  </si>
  <si>
    <t>Gráfico A.2.1 / Chart A.2.1</t>
  </si>
  <si>
    <t>Gráfico A.2.2 / Chart A.2.2</t>
  </si>
  <si>
    <t>Gráfico A.2.3 / Chart A.2.3</t>
  </si>
  <si>
    <t>Monto promedio en pesos / Average ammount in pesos</t>
  </si>
  <si>
    <t>Por rangos etarios / By age ranges</t>
  </si>
  <si>
    <t>Fuente | ENACOM, INDEC, BCRA y redes.</t>
  </si>
  <si>
    <t>Source | ENACOM, INDEC, BCRA and networks.</t>
  </si>
  <si>
    <t xml:space="preserve">Fuente | BCRA en base a COELSA e INDEC. </t>
  </si>
  <si>
    <t>Source | BCRA based on COELSA and INDEC.</t>
  </si>
  <si>
    <t>Nota | Datos de BCRA a diciembre de 2021 y Global Findex 2021.</t>
  </si>
  <si>
    <t>Note | BCRA data as of december 2021 and Global Findex 2021.</t>
  </si>
  <si>
    <t>Nota | Gráfico de la izquierda: datos expresados en miles de millones de pesos, FCD-PH en EEFF y PSP: valor del PN de la estimación de FCD suscriptos por PH en EEFF o PSP. Los saldos están expresados en pesos constantes de enero de 2019 (IPC enero de 2019 =100).</t>
  </si>
  <si>
    <t>Note | Left chart: data expressed in billions of pesos, MM-NP in IF and PSP: equity value of money market estimation underwritten by natural persons in financial institutions and payment service providers. Balances are expressed in constant pesos as of January 2019 (CPI January 2019 = 100).</t>
  </si>
  <si>
    <t>Nota | Promedio mensual de operaciones dentro de cada período.  S: semestre. Gráfico de la derecha: los datos muestran el promedio del primer semestre de los años 2017 a 2022.</t>
  </si>
  <si>
    <t>Note | Monthly average transactions within each period. S: semester. Right chart: figures show the average of the first semester from years 2017 to 2022.</t>
  </si>
  <si>
    <t xml:space="preserve">Nota | Gráfico de la izquierda: transferencias promedio por operación a precios constantes de enero de 2019 (IPC enero 2019 = 100). “Cantidades por adulto” incluye todas las transferencias electrónicas. CBU a CBU: transferencias interbancarias. CVU: transferencias que involucran cuentas de pago como cuenta de origen y/o destino. S: semestre. </t>
  </si>
  <si>
    <t>Note | Left chart: mean transfers per transaction in constant prices as of January 2019 (CPI January 2019 = 100). “Number per adult” includes all electronic transfers. CBU to CBU: interbank transfers. CVU: transfers that involve payment accounts as origin and/or destination account. S: semester.</t>
  </si>
  <si>
    <t xml:space="preserve">Nota | S: semestre. Los valores representan los promedios mensuales de cada semestre y los montos están expresados en pesos constantes de enero de 2019 (IPC enero 2019 = 100). La tasa de contribución a la variación total se calcula como el aporte de cada tipo de transferencias (1 a 4) a la variación de las transferencias totales.   </t>
  </si>
  <si>
    <t xml:space="preserve">Note | S: semester. The figures represent the monthly averages of each semester and the amounts are expressed in constant pesos as of January 2019 (CPI January 2019 = 100). The rate of contribution to the total variation is calculated as the contribution of each type of transfers (1 to 4) to the variation of total transfers.  </t>
  </si>
  <si>
    <t>Gráfico 10 | Participación de distintos productos en saldos de ahorro e inversión de PH</t>
  </si>
  <si>
    <t xml:space="preserve">Nota | Saldos en miles de pesos constantes (IPC base enero 2019 = 100). </t>
  </si>
  <si>
    <t>Note | Balances in thousands of constant pesos (CPI base January 2019 = 100).</t>
  </si>
  <si>
    <t>Gráfico 15 | Financiamiento a nuevos deudores PH</t>
  </si>
  <si>
    <t>Chart 15 | Financing for new natural persons debtors</t>
  </si>
  <si>
    <t>Cantidad de PH (en %) / Number of natural persons</t>
  </si>
  <si>
    <t>Gráfico 16 | Nuevas personas humanas con financiamiento de EEFF. Distribución por grupo etario</t>
  </si>
  <si>
    <t>Chart 16 | New natural persons with financing from the financial institutions. Distribution by age group</t>
  </si>
  <si>
    <t xml:space="preserve">Gráfico 17 | Nuevas personas humanas con financiamiento de EEFF. Distribución por género.	</t>
  </si>
  <si>
    <t>Chart 17 | New natural persons with financial institution financing. Distribution by gender.</t>
  </si>
  <si>
    <t>Chart 18 | Financing of the broad financial system by type of assistance</t>
  </si>
  <si>
    <t>Gráfico 18 | Financiamiento del SFA por tipo de asistencia</t>
  </si>
  <si>
    <t>Gráfico 19 | Porcentaje de deudores en situación regular</t>
  </si>
  <si>
    <t>Chart 19 | Percentage of debtors in regular situation</t>
  </si>
  <si>
    <t>Gráfico 20 | Deudores por rangos etarios y tenencia de cuenta sueldo</t>
  </si>
  <si>
    <t>Chart 20 | Debtors by age ranges and ownership of a salary account</t>
  </si>
  <si>
    <t>Note | Balances in thousands of constant pesos (CPI January 2019 = 100).</t>
  </si>
  <si>
    <t>Rango etario / Age range</t>
  </si>
  <si>
    <t xml:space="preserve">Note | The percentages show the share of each category (age group and with/without a salary account) in the total number of debtors from financial institutions and non-financial credit providers for each moment in time. </t>
  </si>
  <si>
    <t>Gráfico A.2.1 | Participación de la cantidad de empresas con financiamiento del SFA por tamaño y tipo de persona</t>
  </si>
  <si>
    <t>Chart A.2.1 | Share of the number of companies with financing from the SFA by size and type of person</t>
  </si>
  <si>
    <t>Gráfico A.2.2 | Evolución de la cantidad de empresas con financiamiento del SFA por tamaño y tipo de persona</t>
  </si>
  <si>
    <t>Chart A.2.2 | Evolution of the number of companies with SFA financing by size and type of person</t>
  </si>
  <si>
    <t>Gráfico A.2.3 | Financiamiento de MiPyMEs con el SFA discriminado por tamaño de empresa</t>
  </si>
  <si>
    <t>Chart A.2.3 | Financing of MSMEs with the expanded financial system disaggregated by company size</t>
  </si>
  <si>
    <t>Expresado en % / Expressed in %</t>
  </si>
  <si>
    <t>Tabla A.2.1 | Saldo de financiamiento en relación con la facturación anual teórica</t>
  </si>
  <si>
    <t>Table A.2.1 | Financing balance in relation to theoretical annual turnover</t>
  </si>
  <si>
    <t>Gráfico A.2.4 | Distribución de las empresas MiPyMEs por sector económico y tamaño con financiamiento</t>
  </si>
  <si>
    <t>Chart A.2.4 | Distribution of MSMEs by economic sector and size with financing</t>
  </si>
  <si>
    <t>Datos a diciembre de 2021 / Data as of December 2021</t>
  </si>
  <si>
    <t>Cantidad de empresas / Number of companies</t>
  </si>
  <si>
    <t xml:space="preserve">Gráfico A.2.5 | Distribución geográfica de las MiPyMEs y de su saldo de financiamiento </t>
  </si>
  <si>
    <t>Chart A.2.5 | Geographic distribution of MSMEs and their financing balance</t>
  </si>
  <si>
    <t>Cantidad de empresas en miles / Number of companies in thousands</t>
  </si>
  <si>
    <t>Tabla A.2.1 / Table A.2.1</t>
  </si>
  <si>
    <t>Gráfico A.2.4 / Chart A.2.4</t>
  </si>
  <si>
    <t>Gráfico A.2.5 / Chart A.2.5</t>
  </si>
  <si>
    <t>Table 2 | Combination of access points. Percentage of municipalities and adults by region</t>
  </si>
  <si>
    <t>Operaciones con TD por canal y POS activos / Debit card transactions by channel and active POS</t>
  </si>
  <si>
    <t>Nota | Gráfico de la izquierda: valor promedio a precios constantes de enero de 2019 (IPC enero 2019 = 100). Gráfico de la derecha: operaciones con tarjeta de débito (POS - Otros canales) por adulto. “POS activos” involucran aquellos que registran al menos una operación en el mes y están expresados en miles. TD: Tarjeta de débito.</t>
  </si>
  <si>
    <t>Note | Left chart: average value in constant prices as of January 2019 (CPI January 2019 = 100). Right chart: debit card transactions (POS - Other channels) per adult. “Active POS” include those that register at least one transaction in each month and are expressed in thousands.</t>
  </si>
  <si>
    <t>Nota | PF SOP: plazo fijo sin opción de precancelación; PF COP: Plazo fijo con opción de precancelación; CAH: Cuenta de ahorro. La desagregación de las estadísticas de ahorro no permite conocer los saldos de PH en el producto de PF-SOP. Por las características del producto, asumimos que la participación de PH es significativa.</t>
  </si>
  <si>
    <t>Puntos de acceso a servicios financieros (PDA)</t>
  </si>
  <si>
    <t xml:space="preserve">Access points to financial services </t>
  </si>
  <si>
    <t>PDA y conectividad por provincia</t>
  </si>
  <si>
    <t>Access points and Internet connectivity by province</t>
  </si>
  <si>
    <t>Combinación de PDA. Porcentaje de localidades y adultos por región</t>
  </si>
  <si>
    <t>Combination of access points. Percentage of municipalities and adults by region</t>
  </si>
  <si>
    <t>Tenencia de cuentas bancarias y de pago</t>
  </si>
  <si>
    <t>Bank and payment accounts ownership</t>
  </si>
  <si>
    <t>Tenencia de cuentas: Comparación datos de BCRA vs. Global Findex</t>
  </si>
  <si>
    <t>Accounts ownership / Data comparison between BCRA and Global Findex</t>
  </si>
  <si>
    <t>Distribución de localidades en función del grado de cobertura de su población con cuentas</t>
  </si>
  <si>
    <t>Municipalities distribution according to the account coverage degree of their population</t>
  </si>
  <si>
    <t>Participación de la población adulta con cuentas en función de la combinación de cuentas y de los habitantes adultos en las localidades</t>
  </si>
  <si>
    <t>Share of adult population with accounts according to accounts combination and adult population in the municipalities</t>
  </si>
  <si>
    <t>Operaciones con medios de pago electrónicos (MPE)</t>
  </si>
  <si>
    <t>Transactions with electronic means of payments</t>
  </si>
  <si>
    <t>Transferencias promedio y participación según la cuenta de origen y de destino</t>
  </si>
  <si>
    <t>Average transfers and origin and destination account share</t>
  </si>
  <si>
    <t>Transferencias electrónicas según la cuenta de origen y de destino</t>
  </si>
  <si>
    <t xml:space="preserve">Electronic transfers according to the origin and destination account </t>
  </si>
  <si>
    <t>Operaciones con PCT</t>
  </si>
  <si>
    <t>Payments through transfers transactions</t>
  </si>
  <si>
    <t>Operaciones con tarjetas de débito y de crédito y stock de POS activos</t>
  </si>
  <si>
    <t>Transactions with debit and credit cards and stock of active POS</t>
  </si>
  <si>
    <t>Participación de distintos productos en saldos de ahorro e inversión de PH</t>
  </si>
  <si>
    <t>Shares of natural persons balances in different savings and investments products</t>
  </si>
  <si>
    <t>Manejo de la liquidez y el ahorro a través de FCD</t>
  </si>
  <si>
    <t>Liquidity and savings management through money market funds</t>
  </si>
  <si>
    <t>Productos de ahorro en UVA de personas humanas</t>
  </si>
  <si>
    <t>Natural persons saving products in units of purchasing power (UVAs)</t>
  </si>
  <si>
    <t>Porcentaje de personas humanas con financiamiento sobre la población adulta</t>
  </si>
  <si>
    <t>Percentage of natural persons with financing over adult population</t>
  </si>
  <si>
    <t>Saldo promedio por deudor</t>
  </si>
  <si>
    <t>Average balance per debtor</t>
  </si>
  <si>
    <t>Financiamiento a nuevos deudores PH</t>
  </si>
  <si>
    <t>Financing for new natural persons debtors</t>
  </si>
  <si>
    <t>Nuevas personas humanas con financiamiento de EEFF. Distribución por grupo etario</t>
  </si>
  <si>
    <t>New natural persons with financing from the financial institutions. Distribution by age group</t>
  </si>
  <si>
    <t xml:space="preserve">Nuevas personas humanas con financiamiento de EEFF. Distribución por género.	</t>
  </si>
  <si>
    <t>New natural persons with financial institution financing. Distribution by gender.</t>
  </si>
  <si>
    <t>Financiamiento del SFA por tipo de asistencia</t>
  </si>
  <si>
    <t>Financing of the broad financial system by type of assistance</t>
  </si>
  <si>
    <t>Porcentaje de deudores en situación regular</t>
  </si>
  <si>
    <t>Percentage of debtors in regular situation</t>
  </si>
  <si>
    <t>Deudores por rangos etarios y tenencia de cuenta sueldo</t>
  </si>
  <si>
    <t>Debtors by age ranges and ownership of a salary account</t>
  </si>
  <si>
    <t>Brechas de género: Financiaciones</t>
  </si>
  <si>
    <t>Gender gaps: Financing</t>
  </si>
  <si>
    <t xml:space="preserve"> Brechas de género: Autoridades</t>
  </si>
  <si>
    <t>Gender gaps: Authorities</t>
  </si>
  <si>
    <t>Determinantes de las brechas de acceso al crédito: efectos aleatorios “dentro-entre”</t>
  </si>
  <si>
    <t>Factors of credit access gaps: random “within-between” effects</t>
  </si>
  <si>
    <t>Participación de la cantidad de empresas con financiamiento del SFA por tamaño y tipo de persona</t>
  </si>
  <si>
    <t>Share of the number of companies with financing from the SFA by size and type of person</t>
  </si>
  <si>
    <t>Evolución de la cantidad de empresas con financiamiento del SFA por tamaño y tipo de persona</t>
  </si>
  <si>
    <t>Evolution of the number of companies with SFA financing by size and type of person</t>
  </si>
  <si>
    <t>Financiamiento de MiPyMEs con el SFA discriminado por tamaño de empresa</t>
  </si>
  <si>
    <t>Financing of MSMEs with the expanded financial system disaggregated by company size</t>
  </si>
  <si>
    <t>Saldo de financiamiento en relación con la facturación anual teórica</t>
  </si>
  <si>
    <t>Financing balance in relation to theoretical annual turnover</t>
  </si>
  <si>
    <t>Distribución de las empresas MiPyMEs por sector económico y tamaño con financiamiento</t>
  </si>
  <si>
    <t>Distribution of MSMEs by economic sector and size with financing</t>
  </si>
  <si>
    <t xml:space="preserve">Distribución geográfica de las MiPyMEs y de su saldo de financiamiento </t>
  </si>
  <si>
    <t>Geographic distribution of MSMEs and their financing balance</t>
  </si>
  <si>
    <t>Cantidad de deudores / 
Number of debtors</t>
  </si>
  <si>
    <t>60 años o más / 60 years or more</t>
  </si>
  <si>
    <t>Brecha fracción Autoridades/ 
Gap fraction Authorities</t>
  </si>
  <si>
    <t>Brecha edad Autoridades/ 
Age gap Authorities</t>
  </si>
  <si>
    <t>Brecha antigüedad Autoridades / 
Seniority gap Authorities</t>
  </si>
  <si>
    <t>Nota | m = miles</t>
  </si>
  <si>
    <t>Note | t = thousands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</si>
</sst>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_-;\-* #,##0_-;_-* &quot;-&quot;??_-;_-@_-"/>
    <numFmt numFmtId="165" formatCode="0.0"/>
    <numFmt numFmtId="166" formatCode="#,##0.0"/>
    <numFmt numFmtId="167" formatCode="#,###.#"/>
    <numFmt numFmtId="168" formatCode="0.0%"/>
    <numFmt numFmtId="169" formatCode="dd\-mm\-yy;@"/>
    <numFmt numFmtId="170" formatCode="_-* #,##0.0_-;\-* #,##0.0_-;_-* &quot;-&quot;??_-;_-@_-"/>
    <numFmt numFmtId="171" formatCode="#,##0.0_ ;\-#,##0.0\ "/>
    <numFmt numFmtId="172" formatCode="#,##0_ ;\-#,##0\ "/>
    <numFmt numFmtId="173" formatCode="_-* #,##0\ _€_-;\-* #,##0\ _€_-;_-* &quot;-&quot;??\ _€_-;_-@_-"/>
    <numFmt numFmtId="174" formatCode="_-* #,##0.00\ _€_-;\-* #,##0.00\ _€_-;_-* &quot;-&quot;??\ _€_-;_-@_-"/>
    <numFmt numFmtId="175" formatCode="_-* #,##0.0\ _€_-;\-* #,##0.0\ _€_-;_-* &quot;-&quot;??\ _€_-;_-@_-"/>
    <numFmt numFmtId="176" formatCode="#,##0.00_ ;\-#,##0.00\ "/>
    <numFmt numFmtId="177" formatCode="#,##0.00000"/>
    <numFmt numFmtId="178" formatCode="#,##0\ \ "/>
    <numFmt numFmtId="179" formatCode="0.0000\ \ "/>
    <numFmt numFmtId="180" formatCode="0.0000"/>
  </numFmts>
  <fonts count="36">
    <font>
      <sz val="11"/>
      <color theme="1"/>
      <name val="Calibri"/>
      <family val="2"/>
      <scheme val="minor"/>
    </font>
    <font>
      <sz val="11"/>
      <color theme="1"/>
      <name val="Calibri"/>
      <family val="2"/>
      <scheme val="minor"/>
    </font>
    <font>
      <sz val="11"/>
      <color theme="1"/>
      <name val="Roboto"/>
    </font>
    <font>
      <sz val="12"/>
      <color theme="1"/>
      <name val="Roboto"/>
    </font>
    <font>
      <i/>
      <sz val="11"/>
      <color theme="1"/>
      <name val="Roboto"/>
    </font>
    <font>
      <sz val="15"/>
      <color theme="1"/>
      <name val="Roboto"/>
    </font>
    <font>
      <i/>
      <sz val="21"/>
      <color theme="1"/>
      <name val="Roboto"/>
    </font>
    <font>
      <sz val="21"/>
      <color theme="1"/>
      <name val="Roboto"/>
    </font>
    <font>
      <sz val="16"/>
      <color rgb="FFFF8500"/>
      <name val="Roboto"/>
    </font>
    <font>
      <b/>
      <sz val="11"/>
      <color theme="1"/>
      <name val="Roboto"/>
    </font>
    <font>
      <b/>
      <sz val="11"/>
      <color theme="0"/>
      <name val="Roboto"/>
    </font>
    <font>
      <b/>
      <sz val="11"/>
      <color rgb="FFFFFFFF"/>
      <name val="Roboto"/>
    </font>
    <font>
      <sz val="11"/>
      <name val="Roboto"/>
    </font>
    <font>
      <sz val="10"/>
      <color indexed="8"/>
      <name val="Arial"/>
      <family val="2"/>
    </font>
    <font>
      <b/>
      <sz val="11"/>
      <color indexed="8"/>
      <name val="Roboto"/>
    </font>
    <font>
      <sz val="11"/>
      <color indexed="8"/>
      <name val="Roboto"/>
    </font>
    <font>
      <b/>
      <sz val="11"/>
      <color rgb="FF000000"/>
      <name val="Roboto"/>
    </font>
    <font>
      <sz val="11"/>
      <color rgb="FF000000"/>
      <name val="Roboto"/>
    </font>
    <font>
      <b/>
      <sz val="11"/>
      <color rgb="FFFF0000"/>
      <name val="Roboto"/>
    </font>
    <font>
      <i/>
      <sz val="11"/>
      <name val="Roboto"/>
    </font>
    <font>
      <sz val="12"/>
      <name val="Arial"/>
      <family val="2"/>
    </font>
    <font>
      <sz val="11"/>
      <color theme="1"/>
      <name val="Roboto"/>
      <family val="2"/>
    </font>
    <font>
      <sz val="11"/>
      <color theme="1"/>
      <name val="Arial"/>
      <family val="2"/>
    </font>
    <font>
      <i/>
      <sz val="11"/>
      <color rgb="FF000000"/>
      <name val="Roboto"/>
    </font>
    <font>
      <b/>
      <sz val="11"/>
      <name val="Roboto"/>
    </font>
    <font>
      <sz val="11"/>
      <name val="Calibri"/>
      <family val="2"/>
    </font>
    <font>
      <sz val="11"/>
      <name val="Calibri"/>
      <family val="2"/>
    </font>
    <font>
      <b/>
      <i/>
      <sz val="11"/>
      <color theme="1"/>
      <name val="Roboto"/>
    </font>
    <font>
      <sz val="11"/>
      <color theme="0"/>
      <name val="Roboto"/>
    </font>
    <font>
      <sz val="20"/>
      <color theme="1"/>
      <name val="Roboto"/>
    </font>
    <font>
      <b/>
      <sz val="11"/>
      <color theme="0"/>
      <name val="Roboto"/>
      <family val="1"/>
      <charset val="2"/>
    </font>
    <font>
      <b/>
      <sz val="11"/>
      <color theme="0"/>
      <name val="Symbol"/>
      <family val="1"/>
      <charset val="2"/>
    </font>
    <font>
      <sz val="8"/>
      <name val="Calibri"/>
      <family val="2"/>
      <scheme val="minor"/>
    </font>
    <font>
      <u/>
      <sz val="11"/>
      <color theme="10"/>
      <name val="Calibri"/>
      <family val="2"/>
      <scheme val="minor"/>
    </font>
    <font>
      <sz val="11"/>
      <color theme="10"/>
      <name val="Roboto"/>
    </font>
    <font>
      <sz val="11"/>
      <color rgb="FFFF0000"/>
      <name val="Roboto"/>
    </font>
  </fonts>
  <fills count="21">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theme="0"/>
        <bgColor rgb="FFFF0000"/>
      </patternFill>
    </fill>
    <fill>
      <patternFill patternType="solid">
        <fgColor rgb="FF002060"/>
        <bgColor rgb="FF002060"/>
      </patternFill>
    </fill>
    <fill>
      <patternFill patternType="solid">
        <fgColor theme="0" tint="-4.9989318521683403E-2"/>
        <bgColor rgb="FFD8D8D8"/>
      </patternFill>
    </fill>
    <fill>
      <patternFill patternType="solid">
        <fgColor rgb="FF002060"/>
        <bgColor indexed="64"/>
      </patternFill>
    </fill>
    <fill>
      <patternFill patternType="solid">
        <fgColor theme="0" tint="-4.9989318521683403E-2"/>
        <bgColor indexed="64"/>
      </patternFill>
    </fill>
    <fill>
      <patternFill patternType="solid">
        <fgColor theme="4"/>
        <bgColor indexed="64"/>
      </patternFill>
    </fill>
    <fill>
      <patternFill patternType="solid">
        <fgColor theme="0"/>
        <bgColor rgb="FF002060"/>
      </patternFill>
    </fill>
    <fill>
      <patternFill patternType="solid">
        <fgColor theme="0" tint="-4.9989318521683403E-2"/>
        <bgColor rgb="FF002060"/>
      </patternFill>
    </fill>
    <fill>
      <patternFill patternType="solid">
        <fgColor rgb="FF002060"/>
        <bgColor indexed="0"/>
      </patternFill>
    </fill>
    <fill>
      <patternFill patternType="solid">
        <fgColor theme="2"/>
        <bgColor indexed="64"/>
      </patternFill>
    </fill>
    <fill>
      <patternFill patternType="solid">
        <fgColor rgb="FF002060"/>
        <bgColor theme="4" tint="0.79998168889431442"/>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4343"/>
        <bgColor indexed="64"/>
      </patternFill>
    </fill>
    <fill>
      <patternFill patternType="solid">
        <fgColor rgb="FFFF8585"/>
        <bgColor indexed="64"/>
      </patternFill>
    </fill>
    <fill>
      <patternFill patternType="solid">
        <fgColor rgb="FFFFD1D1"/>
        <bgColor indexed="64"/>
      </patternFill>
    </fill>
    <fill>
      <patternFill patternType="solid">
        <fgColor theme="9" tint="0.59999389629810485"/>
        <bgColor indexed="64"/>
      </patternFill>
    </fill>
  </fills>
  <borders count="36">
    <border>
      <left/>
      <right/>
      <top/>
      <bottom/>
      <diagonal/>
    </border>
    <border>
      <left/>
      <right/>
      <top/>
      <bottom style="thin">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auto="1"/>
      </top>
      <bottom style="thin">
        <color auto="1"/>
      </bottom>
      <diagonal/>
    </border>
    <border>
      <left style="thin">
        <color indexed="64"/>
      </left>
      <right style="medium">
        <color theme="0"/>
      </right>
      <top style="thin">
        <color indexed="64"/>
      </top>
      <bottom/>
      <diagonal/>
    </border>
    <border>
      <left style="medium">
        <color theme="0"/>
      </left>
      <right style="medium">
        <color theme="0"/>
      </right>
      <top style="thin">
        <color indexed="64"/>
      </top>
      <bottom/>
      <diagonal/>
    </border>
    <border>
      <left style="medium">
        <color theme="0"/>
      </left>
      <right/>
      <top style="thin">
        <color indexed="64"/>
      </top>
      <bottom/>
      <diagonal/>
    </border>
    <border>
      <left style="thin">
        <color indexed="64"/>
      </left>
      <right style="thin">
        <color indexed="64"/>
      </right>
      <top style="thin">
        <color indexed="64"/>
      </top>
      <bottom/>
      <diagonal/>
    </border>
    <border>
      <left/>
      <right/>
      <top style="thin">
        <color theme="0"/>
      </top>
      <bottom style="thin">
        <color theme="0"/>
      </bottom>
      <diagonal/>
    </border>
    <border>
      <left/>
      <right/>
      <top style="thin">
        <color theme="0"/>
      </top>
      <bottom style="thin">
        <color auto="1"/>
      </bottom>
      <diagonal/>
    </border>
    <border>
      <left/>
      <right/>
      <top/>
      <bottom style="thin">
        <color theme="0"/>
      </bottom>
      <diagonal/>
    </border>
    <border>
      <left/>
      <right/>
      <top style="thin">
        <color theme="0"/>
      </top>
      <bottom/>
      <diagonal/>
    </border>
    <border>
      <left/>
      <right/>
      <top/>
      <bottom style="thin">
        <color theme="1"/>
      </bottom>
      <diagonal/>
    </border>
    <border>
      <left style="thin">
        <color theme="0"/>
      </left>
      <right/>
      <top/>
      <bottom style="thin">
        <color theme="0"/>
      </bottom>
      <diagonal/>
    </border>
    <border>
      <left/>
      <right/>
      <top style="thin">
        <color theme="0"/>
      </top>
      <bottom style="thin">
        <color theme="1"/>
      </bottom>
      <diagonal/>
    </border>
    <border>
      <left/>
      <right/>
      <top style="thin">
        <color auto="1"/>
      </top>
      <bottom/>
      <diagonal/>
    </border>
    <border>
      <left/>
      <right style="thin">
        <color theme="0"/>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auto="1"/>
      </top>
      <bottom/>
      <diagonal/>
    </border>
    <border>
      <left/>
      <right style="thin">
        <color theme="0"/>
      </right>
      <top/>
      <bottom style="thin">
        <color auto="1"/>
      </bottom>
      <diagonal/>
    </border>
  </borders>
  <cellStyleXfs count="16">
    <xf numFmtId="0" fontId="0" fillId="0" borderId="0"/>
    <xf numFmtId="43" fontId="1" fillId="0" borderId="0" applyFont="0" applyFill="0" applyBorder="0" applyAlignment="0" applyProtection="0"/>
    <xf numFmtId="9" fontId="1" fillId="0" borderId="0" applyFont="0" applyFill="0" applyBorder="0" applyAlignment="0" applyProtection="0"/>
    <xf numFmtId="0" fontId="13" fillId="0" borderId="0"/>
    <xf numFmtId="0" fontId="13" fillId="0" borderId="0"/>
    <xf numFmtId="0" fontId="20" fillId="0" borderId="0"/>
    <xf numFmtId="0" fontId="1" fillId="0" borderId="0"/>
    <xf numFmtId="43" fontId="21" fillId="0" borderId="0" applyFont="0" applyFill="0" applyBorder="0" applyAlignment="0" applyProtection="0"/>
    <xf numFmtId="0" fontId="22" fillId="0" borderId="0"/>
    <xf numFmtId="0" fontId="25" fillId="0" borderId="0"/>
    <xf numFmtId="0" fontId="26" fillId="0" borderId="0"/>
    <xf numFmtId="43" fontId="26" fillId="0" borderId="0" applyFont="0" applyFill="0" applyBorder="0" applyAlignment="0" applyProtection="0"/>
    <xf numFmtId="43" fontId="26" fillId="0" borderId="0" applyFont="0" applyFill="0" applyBorder="0" applyAlignment="0" applyProtection="0"/>
    <xf numFmtId="0" fontId="13" fillId="0" borderId="0"/>
    <xf numFmtId="174" fontId="1" fillId="0" borderId="0" applyFont="0" applyFill="0" applyBorder="0" applyAlignment="0" applyProtection="0"/>
    <xf numFmtId="0" fontId="33" fillId="0" borderId="0" applyNumberFormat="0" applyFill="0" applyBorder="0" applyAlignment="0" applyProtection="0"/>
  </cellStyleXfs>
  <cellXfs count="522">
    <xf numFmtId="0" fontId="0" fillId="0" borderId="0" xfId="0"/>
    <xf numFmtId="0" fontId="2" fillId="2" borderId="0" xfId="0" applyFont="1" applyFill="1"/>
    <xf numFmtId="0" fontId="2" fillId="0" borderId="0" xfId="0" applyFont="1"/>
    <xf numFmtId="0" fontId="2" fillId="3" borderId="0" xfId="0" applyFont="1" applyFill="1"/>
    <xf numFmtId="0" fontId="4" fillId="2" borderId="0" xfId="0" applyFont="1" applyFill="1"/>
    <xf numFmtId="17" fontId="5" fillId="4" borderId="0" xfId="0" quotePrefix="1" applyNumberFormat="1" applyFont="1" applyFill="1"/>
    <xf numFmtId="0" fontId="6" fillId="2" borderId="0" xfId="0" applyFont="1" applyFill="1"/>
    <xf numFmtId="0" fontId="7" fillId="2" borderId="0" xfId="0" applyFont="1" applyFill="1"/>
    <xf numFmtId="0" fontId="9" fillId="2" borderId="0" xfId="0" applyFont="1" applyFill="1" applyAlignment="1">
      <alignment horizontal="left" vertical="center"/>
    </xf>
    <xf numFmtId="0" fontId="10" fillId="5" borderId="0" xfId="0" applyFont="1" applyFill="1" applyAlignment="1">
      <alignment horizontal="left" vertical="center" wrapText="1"/>
    </xf>
    <xf numFmtId="0" fontId="10" fillId="5" borderId="2" xfId="0" applyFont="1" applyFill="1" applyBorder="1" applyAlignment="1">
      <alignment horizontal="left" vertical="center" wrapText="1"/>
    </xf>
    <xf numFmtId="0" fontId="11" fillId="5" borderId="2" xfId="0" applyFont="1" applyFill="1" applyBorder="1" applyAlignment="1">
      <alignment horizontal="left" vertical="center" wrapText="1"/>
    </xf>
    <xf numFmtId="0" fontId="9" fillId="3" borderId="0" xfId="0" applyFont="1" applyFill="1" applyAlignment="1">
      <alignment horizontal="left" vertical="center" wrapText="1"/>
    </xf>
    <xf numFmtId="0" fontId="9" fillId="2" borderId="0" xfId="0" applyFont="1" applyFill="1"/>
    <xf numFmtId="0" fontId="10" fillId="7" borderId="2" xfId="0" applyFont="1" applyFill="1" applyBorder="1" applyAlignment="1">
      <alignment horizontal="left" vertical="center" wrapText="1"/>
    </xf>
    <xf numFmtId="49" fontId="10" fillId="7" borderId="2" xfId="0" applyNumberFormat="1" applyFont="1" applyFill="1" applyBorder="1" applyAlignment="1">
      <alignment horizontal="center" vertical="center"/>
    </xf>
    <xf numFmtId="0" fontId="14" fillId="2" borderId="0" xfId="3" applyFont="1" applyFill="1" applyAlignment="1">
      <alignment horizontal="left" vertical="center" wrapText="1"/>
    </xf>
    <xf numFmtId="164" fontId="15" fillId="2" borderId="0" xfId="1" applyNumberFormat="1" applyFont="1" applyFill="1" applyAlignment="1">
      <alignment horizontal="right" vertical="center" wrapText="1"/>
    </xf>
    <xf numFmtId="0" fontId="14" fillId="8" borderId="1" xfId="3" applyFont="1" applyFill="1" applyBorder="1" applyAlignment="1">
      <alignment horizontal="left" vertical="center" wrapText="1"/>
    </xf>
    <xf numFmtId="165" fontId="15" fillId="8" borderId="1" xfId="3" applyNumberFormat="1" applyFont="1" applyFill="1" applyBorder="1" applyAlignment="1">
      <alignment horizontal="right" vertical="center" wrapText="1"/>
    </xf>
    <xf numFmtId="165" fontId="15" fillId="2" borderId="0" xfId="3" applyNumberFormat="1" applyFont="1" applyFill="1" applyAlignment="1">
      <alignment horizontal="right" vertical="center" wrapText="1"/>
    </xf>
    <xf numFmtId="0" fontId="10" fillId="7" borderId="2" xfId="0" applyFont="1" applyFill="1" applyBorder="1" applyAlignment="1">
      <alignment horizontal="left" vertical="center"/>
    </xf>
    <xf numFmtId="0" fontId="14" fillId="8" borderId="0" xfId="3" applyFont="1" applyFill="1" applyAlignment="1">
      <alignment horizontal="left" vertical="center" wrapText="1"/>
    </xf>
    <xf numFmtId="165" fontId="15" fillId="8" borderId="0" xfId="3" applyNumberFormat="1" applyFont="1" applyFill="1" applyAlignment="1">
      <alignment horizontal="right" vertical="center" wrapText="1"/>
    </xf>
    <xf numFmtId="0" fontId="9" fillId="2" borderId="0" xfId="0" applyFont="1" applyFill="1" applyAlignment="1">
      <alignment horizontal="left"/>
    </xf>
    <xf numFmtId="49" fontId="9" fillId="2" borderId="0" xfId="0" applyNumberFormat="1" applyFont="1" applyFill="1" applyAlignment="1">
      <alignment horizontal="left"/>
    </xf>
    <xf numFmtId="0" fontId="4" fillId="2" borderId="0" xfId="0" applyFont="1" applyFill="1" applyAlignment="1">
      <alignment horizontal="left"/>
    </xf>
    <xf numFmtId="17" fontId="10" fillId="7" borderId="2" xfId="0" applyNumberFormat="1" applyFont="1" applyFill="1" applyBorder="1" applyAlignment="1">
      <alignment horizontal="center" vertical="center" wrapText="1"/>
    </xf>
    <xf numFmtId="17" fontId="10" fillId="7" borderId="2" xfId="0" applyNumberFormat="1" applyFont="1" applyFill="1" applyBorder="1" applyAlignment="1">
      <alignment horizontal="center" vertical="center"/>
    </xf>
    <xf numFmtId="3" fontId="12" fillId="2" borderId="0" xfId="0" applyNumberFormat="1" applyFont="1" applyFill="1" applyAlignment="1">
      <alignment horizontal="right" vertical="center"/>
    </xf>
    <xf numFmtId="166" fontId="12" fillId="2" borderId="0" xfId="0" applyNumberFormat="1" applyFont="1" applyFill="1" applyAlignment="1">
      <alignment horizontal="right" vertical="center"/>
    </xf>
    <xf numFmtId="0" fontId="2" fillId="2" borderId="0" xfId="0" applyFont="1" applyFill="1" applyAlignment="1">
      <alignment vertical="center"/>
    </xf>
    <xf numFmtId="0" fontId="14" fillId="2" borderId="0" xfId="4" applyFont="1" applyFill="1" applyAlignment="1">
      <alignment vertical="center" wrapText="1"/>
    </xf>
    <xf numFmtId="166" fontId="15" fillId="2" borderId="0" xfId="4" applyNumberFormat="1" applyFont="1" applyFill="1" applyAlignment="1">
      <alignment horizontal="right" vertical="center" wrapText="1"/>
    </xf>
    <xf numFmtId="166" fontId="12" fillId="8" borderId="1" xfId="0" applyNumberFormat="1" applyFont="1" applyFill="1" applyBorder="1" applyAlignment="1">
      <alignment horizontal="right" vertical="center"/>
    </xf>
    <xf numFmtId="0" fontId="4" fillId="2" borderId="0" xfId="0" applyFont="1" applyFill="1" applyAlignment="1">
      <alignment horizontal="left" vertical="center"/>
    </xf>
    <xf numFmtId="167" fontId="15" fillId="2" borderId="0" xfId="4" applyNumberFormat="1" applyFont="1" applyFill="1" applyAlignment="1">
      <alignment horizontal="right" vertical="center" wrapText="1"/>
    </xf>
    <xf numFmtId="0" fontId="2" fillId="2" borderId="0" xfId="0" applyFont="1" applyFill="1" applyAlignment="1">
      <alignment horizontal="left" vertical="center"/>
    </xf>
    <xf numFmtId="49" fontId="10" fillId="7" borderId="2" xfId="0" applyNumberFormat="1" applyFont="1" applyFill="1" applyBorder="1" applyAlignment="1">
      <alignment horizontal="center" vertical="center" wrapText="1"/>
    </xf>
    <xf numFmtId="165" fontId="2" fillId="2" borderId="0" xfId="0" applyNumberFormat="1" applyFont="1" applyFill="1" applyAlignment="1">
      <alignment horizontal="right" vertical="center"/>
    </xf>
    <xf numFmtId="165" fontId="2" fillId="8" borderId="0" xfId="0" applyNumberFormat="1" applyFont="1" applyFill="1" applyAlignment="1">
      <alignment horizontal="right" vertical="center"/>
    </xf>
    <xf numFmtId="0" fontId="14" fillId="2" borderId="4" xfId="3" applyFont="1" applyFill="1" applyBorder="1" applyAlignment="1">
      <alignment horizontal="left" vertical="center" wrapText="1"/>
    </xf>
    <xf numFmtId="1" fontId="9" fillId="2" borderId="4" xfId="0" applyNumberFormat="1" applyFont="1" applyFill="1" applyBorder="1" applyAlignment="1">
      <alignment horizontal="right" vertical="center"/>
    </xf>
    <xf numFmtId="0" fontId="2" fillId="2" borderId="0" xfId="0" applyFont="1" applyFill="1" applyAlignment="1">
      <alignment horizontal="left" vertical="center" wrapText="1"/>
    </xf>
    <xf numFmtId="0" fontId="2" fillId="2" borderId="0" xfId="0" applyFont="1" applyFill="1" applyAlignment="1">
      <alignment horizontal="left"/>
    </xf>
    <xf numFmtId="49" fontId="10" fillId="7" borderId="2" xfId="0" applyNumberFormat="1" applyFont="1" applyFill="1" applyBorder="1" applyAlignment="1">
      <alignment horizontal="left" vertical="center" wrapText="1"/>
    </xf>
    <xf numFmtId="1" fontId="9" fillId="2" borderId="0" xfId="0" applyNumberFormat="1" applyFont="1" applyFill="1" applyAlignment="1">
      <alignment horizontal="right" vertical="center"/>
    </xf>
    <xf numFmtId="1" fontId="9" fillId="8" borderId="0" xfId="0" applyNumberFormat="1" applyFont="1" applyFill="1" applyAlignment="1">
      <alignment horizontal="right" vertical="center"/>
    </xf>
    <xf numFmtId="165" fontId="2" fillId="8" borderId="1" xfId="0" applyNumberFormat="1" applyFont="1" applyFill="1" applyBorder="1" applyAlignment="1">
      <alignment horizontal="right" vertical="center"/>
    </xf>
    <xf numFmtId="1" fontId="9" fillId="8" borderId="1" xfId="0" applyNumberFormat="1" applyFont="1" applyFill="1" applyBorder="1" applyAlignment="1">
      <alignment horizontal="right" vertical="center"/>
    </xf>
    <xf numFmtId="0" fontId="4" fillId="0" borderId="0" xfId="0" applyFont="1"/>
    <xf numFmtId="0" fontId="10" fillId="5" borderId="2" xfId="0" applyFont="1" applyFill="1" applyBorder="1" applyAlignment="1">
      <alignment horizontal="center" vertical="center" wrapText="1"/>
    </xf>
    <xf numFmtId="0" fontId="9" fillId="0" borderId="0" xfId="0" applyFont="1"/>
    <xf numFmtId="9" fontId="2" fillId="0" borderId="0" xfId="2" applyFont="1"/>
    <xf numFmtId="2" fontId="2" fillId="0" borderId="0" xfId="0" applyNumberFormat="1" applyFont="1"/>
    <xf numFmtId="3" fontId="2" fillId="0" borderId="0" xfId="0" applyNumberFormat="1" applyFont="1"/>
    <xf numFmtId="0" fontId="2" fillId="0" borderId="0" xfId="0" applyFont="1" applyAlignment="1">
      <alignment horizontal="left" wrapText="1"/>
    </xf>
    <xf numFmtId="0" fontId="9" fillId="0" borderId="0" xfId="0" applyFont="1" applyAlignment="1">
      <alignment horizontal="left"/>
    </xf>
    <xf numFmtId="0" fontId="2" fillId="0" borderId="0" xfId="0" applyFont="1" applyAlignment="1">
      <alignment horizontal="left"/>
    </xf>
    <xf numFmtId="17" fontId="17" fillId="0" borderId="0" xfId="0" applyNumberFormat="1" applyFont="1" applyAlignment="1">
      <alignment horizontal="left"/>
    </xf>
    <xf numFmtId="0" fontId="18" fillId="2" borderId="0" xfId="0" applyFont="1" applyFill="1" applyAlignment="1">
      <alignment horizontal="left"/>
    </xf>
    <xf numFmtId="0" fontId="12" fillId="2" borderId="0" xfId="0" applyFont="1" applyFill="1" applyAlignment="1">
      <alignment horizontal="left"/>
    </xf>
    <xf numFmtId="0" fontId="4" fillId="2" borderId="0" xfId="0" applyFont="1" applyFill="1" applyAlignment="1">
      <alignment vertical="center" wrapText="1"/>
    </xf>
    <xf numFmtId="0" fontId="12" fillId="2" borderId="0" xfId="0" applyFont="1" applyFill="1"/>
    <xf numFmtId="0" fontId="4" fillId="2" borderId="0" xfId="0" applyFont="1" applyFill="1" applyAlignment="1">
      <alignment vertical="top" wrapText="1"/>
    </xf>
    <xf numFmtId="49" fontId="2" fillId="2" borderId="0" xfId="0" applyNumberFormat="1" applyFont="1" applyFill="1" applyAlignment="1">
      <alignment vertical="center"/>
    </xf>
    <xf numFmtId="165" fontId="2" fillId="2" borderId="1" xfId="0" applyNumberFormat="1" applyFont="1" applyFill="1" applyBorder="1" applyAlignment="1">
      <alignment horizontal="right" vertical="center"/>
    </xf>
    <xf numFmtId="0" fontId="2" fillId="2" borderId="0" xfId="0" applyFont="1" applyFill="1" applyAlignment="1">
      <alignment horizontal="left" vertical="top" wrapText="1"/>
    </xf>
    <xf numFmtId="3" fontId="2" fillId="2" borderId="0" xfId="0" applyNumberFormat="1" applyFont="1" applyFill="1" applyAlignment="1">
      <alignment horizontal="right" vertical="center"/>
    </xf>
    <xf numFmtId="3" fontId="2" fillId="8" borderId="0" xfId="0" applyNumberFormat="1" applyFont="1" applyFill="1" applyAlignment="1">
      <alignment horizontal="right" vertical="center"/>
    </xf>
    <xf numFmtId="3" fontId="2" fillId="2" borderId="1" xfId="0" applyNumberFormat="1" applyFont="1" applyFill="1" applyBorder="1" applyAlignment="1">
      <alignment horizontal="right" vertical="center"/>
    </xf>
    <xf numFmtId="3" fontId="2" fillId="0" borderId="0" xfId="5" applyNumberFormat="1" applyFont="1"/>
    <xf numFmtId="9" fontId="2" fillId="0" borderId="0" xfId="2" applyFont="1" applyFill="1" applyBorder="1"/>
    <xf numFmtId="49" fontId="9" fillId="2" borderId="1" xfId="0" applyNumberFormat="1" applyFont="1" applyFill="1" applyBorder="1" applyAlignment="1">
      <alignment horizontal="left" vertical="center"/>
    </xf>
    <xf numFmtId="3" fontId="2" fillId="2" borderId="1" xfId="5" applyNumberFormat="1" applyFont="1" applyFill="1" applyBorder="1" applyAlignment="1">
      <alignment horizontal="right" vertical="center"/>
    </xf>
    <xf numFmtId="3" fontId="9" fillId="2" borderId="1" xfId="0" applyNumberFormat="1" applyFont="1" applyFill="1" applyBorder="1" applyAlignment="1">
      <alignment horizontal="right" vertical="center"/>
    </xf>
    <xf numFmtId="4" fontId="2" fillId="2" borderId="1" xfId="5" applyNumberFormat="1" applyFont="1" applyFill="1" applyBorder="1" applyAlignment="1">
      <alignment horizontal="right" vertical="center"/>
    </xf>
    <xf numFmtId="49" fontId="10" fillId="7" borderId="2" xfId="0" quotePrefix="1" applyNumberFormat="1" applyFont="1" applyFill="1" applyBorder="1" applyAlignment="1">
      <alignment horizontal="center" vertical="center" wrapText="1"/>
    </xf>
    <xf numFmtId="0" fontId="2" fillId="2" borderId="0" xfId="0" applyFont="1" applyFill="1" applyAlignment="1">
      <alignment vertical="center" wrapText="1"/>
    </xf>
    <xf numFmtId="0" fontId="9" fillId="2" borderId="0" xfId="6" applyFont="1" applyFill="1" applyAlignment="1">
      <alignment horizontal="left" vertical="center" wrapText="1"/>
    </xf>
    <xf numFmtId="170" fontId="2" fillId="2" borderId="9" xfId="7" applyNumberFormat="1" applyFont="1" applyFill="1" applyBorder="1" applyAlignment="1">
      <alignment horizontal="right" vertical="center" wrapText="1"/>
    </xf>
    <xf numFmtId="0" fontId="9" fillId="8" borderId="0" xfId="6" applyFont="1" applyFill="1" applyAlignment="1">
      <alignment horizontal="left" vertical="center" wrapText="1"/>
    </xf>
    <xf numFmtId="170" fontId="2" fillId="8" borderId="9" xfId="7" applyNumberFormat="1" applyFont="1" applyFill="1" applyBorder="1" applyAlignment="1">
      <alignment horizontal="right" vertical="center" wrapText="1"/>
    </xf>
    <xf numFmtId="0" fontId="9" fillId="2" borderId="1" xfId="6" applyFont="1" applyFill="1" applyBorder="1" applyAlignment="1">
      <alignment horizontal="left" vertical="center" wrapText="1"/>
    </xf>
    <xf numFmtId="170" fontId="2" fillId="2" borderId="10" xfId="7" applyNumberFormat="1" applyFont="1" applyFill="1" applyBorder="1" applyAlignment="1">
      <alignment horizontal="right" vertical="center" wrapText="1"/>
    </xf>
    <xf numFmtId="171" fontId="2" fillId="8" borderId="0" xfId="7" applyNumberFormat="1" applyFont="1" applyFill="1" applyBorder="1" applyAlignment="1">
      <alignment horizontal="right" vertical="center" wrapText="1"/>
    </xf>
    <xf numFmtId="171" fontId="2" fillId="2" borderId="0" xfId="7" applyNumberFormat="1" applyFont="1" applyFill="1" applyBorder="1" applyAlignment="1">
      <alignment horizontal="right" vertical="center" wrapText="1"/>
    </xf>
    <xf numFmtId="171" fontId="2" fillId="2" borderId="1" xfId="7" applyNumberFormat="1" applyFont="1" applyFill="1" applyBorder="1" applyAlignment="1">
      <alignment horizontal="right" vertical="center" wrapText="1"/>
    </xf>
    <xf numFmtId="0" fontId="10" fillId="5" borderId="3" xfId="0" applyFont="1" applyFill="1" applyBorder="1" applyAlignment="1">
      <alignment horizontal="left" vertical="center" wrapText="1"/>
    </xf>
    <xf numFmtId="0" fontId="9" fillId="2" borderId="2" xfId="8" applyFont="1" applyFill="1" applyBorder="1" applyAlignment="1">
      <alignment horizontal="left" vertical="center"/>
    </xf>
    <xf numFmtId="0" fontId="9" fillId="8" borderId="2" xfId="8" applyFont="1" applyFill="1" applyBorder="1" applyAlignment="1">
      <alignment horizontal="left" vertical="center"/>
    </xf>
    <xf numFmtId="0" fontId="9" fillId="2" borderId="1" xfId="0" applyFont="1" applyFill="1" applyBorder="1" applyAlignment="1">
      <alignment vertical="center"/>
    </xf>
    <xf numFmtId="0" fontId="4" fillId="3" borderId="0" xfId="0" applyFont="1" applyFill="1" applyAlignment="1">
      <alignment horizontal="left"/>
    </xf>
    <xf numFmtId="0" fontId="2" fillId="3" borderId="0" xfId="0" applyFont="1" applyFill="1" applyAlignment="1">
      <alignment vertical="center"/>
    </xf>
    <xf numFmtId="17" fontId="10" fillId="7" borderId="2" xfId="6" applyNumberFormat="1" applyFont="1" applyFill="1" applyBorder="1" applyAlignment="1">
      <alignment horizontal="left" vertical="center" wrapText="1"/>
    </xf>
    <xf numFmtId="168" fontId="9" fillId="2" borderId="0" xfId="2" quotePrefix="1" applyNumberFormat="1" applyFont="1" applyFill="1" applyBorder="1" applyAlignment="1">
      <alignment vertical="center" wrapText="1"/>
    </xf>
    <xf numFmtId="170" fontId="2" fillId="2" borderId="9" xfId="1" applyNumberFormat="1" applyFont="1" applyFill="1" applyBorder="1" applyAlignment="1">
      <alignment horizontal="right" vertical="center" wrapText="1"/>
    </xf>
    <xf numFmtId="170" fontId="2" fillId="8" borderId="9" xfId="1" applyNumberFormat="1" applyFont="1" applyFill="1" applyBorder="1" applyAlignment="1">
      <alignment horizontal="right" vertical="center" wrapText="1"/>
    </xf>
    <xf numFmtId="170" fontId="2" fillId="2" borderId="10" xfId="1" applyNumberFormat="1" applyFont="1" applyFill="1" applyBorder="1" applyAlignment="1">
      <alignment horizontal="right" vertical="center" wrapText="1"/>
    </xf>
    <xf numFmtId="0" fontId="9" fillId="2" borderId="12" xfId="6" applyFont="1" applyFill="1" applyBorder="1" applyAlignment="1">
      <alignment horizontal="left" vertical="center" wrapText="1"/>
    </xf>
    <xf numFmtId="168" fontId="9" fillId="2" borderId="12" xfId="2" applyNumberFormat="1" applyFont="1" applyFill="1" applyBorder="1" applyAlignment="1">
      <alignment horizontal="left" vertical="center" wrapText="1"/>
    </xf>
    <xf numFmtId="170" fontId="2" fillId="8" borderId="10" xfId="1" applyNumberFormat="1" applyFont="1" applyFill="1" applyBorder="1" applyAlignment="1">
      <alignment horizontal="right" vertical="center" wrapText="1"/>
    </xf>
    <xf numFmtId="168" fontId="9" fillId="2" borderId="0" xfId="2" applyNumberFormat="1" applyFont="1" applyFill="1" applyBorder="1" applyAlignment="1">
      <alignment horizontal="left" vertical="center" wrapText="1"/>
    </xf>
    <xf numFmtId="170" fontId="2" fillId="2" borderId="11" xfId="1" applyNumberFormat="1" applyFont="1" applyFill="1" applyBorder="1" applyAlignment="1">
      <alignment horizontal="right" vertical="center" wrapText="1"/>
    </xf>
    <xf numFmtId="0" fontId="9" fillId="8" borderId="1" xfId="6" applyFont="1" applyFill="1" applyBorder="1" applyAlignment="1">
      <alignment vertical="center" wrapText="1"/>
    </xf>
    <xf numFmtId="170" fontId="2" fillId="8" borderId="11" xfId="1" applyNumberFormat="1" applyFont="1" applyFill="1" applyBorder="1" applyAlignment="1">
      <alignment horizontal="right" vertical="center" wrapText="1"/>
    </xf>
    <xf numFmtId="170" fontId="2" fillId="2" borderId="0" xfId="1" applyNumberFormat="1" applyFont="1" applyFill="1" applyBorder="1" applyAlignment="1">
      <alignment horizontal="right" vertical="center" wrapText="1"/>
    </xf>
    <xf numFmtId="0" fontId="2" fillId="2" borderId="0" xfId="0" applyFont="1" applyFill="1" applyAlignment="1">
      <alignment horizontal="center"/>
    </xf>
    <xf numFmtId="3" fontId="10" fillId="7" borderId="2" xfId="0" applyNumberFormat="1" applyFont="1" applyFill="1" applyBorder="1" applyAlignment="1">
      <alignment horizontal="left" vertical="center" wrapText="1"/>
    </xf>
    <xf numFmtId="3" fontId="10" fillId="7" borderId="2" xfId="0" applyNumberFormat="1" applyFont="1" applyFill="1" applyBorder="1" applyAlignment="1">
      <alignment horizontal="center" vertical="center" wrapText="1"/>
    </xf>
    <xf numFmtId="0" fontId="10" fillId="7" borderId="2" xfId="0" applyFont="1" applyFill="1" applyBorder="1" applyAlignment="1">
      <alignment horizontal="center" vertical="center" wrapText="1"/>
    </xf>
    <xf numFmtId="49" fontId="9" fillId="2" borderId="0" xfId="0" applyNumberFormat="1" applyFont="1" applyFill="1" applyAlignment="1">
      <alignment horizontal="left" vertical="center"/>
    </xf>
    <xf numFmtId="166" fontId="2" fillId="2" borderId="0" xfId="0" applyNumberFormat="1" applyFont="1" applyFill="1" applyAlignment="1">
      <alignment horizontal="right" vertical="center"/>
    </xf>
    <xf numFmtId="49" fontId="9" fillId="8" borderId="0" xfId="0" applyNumberFormat="1" applyFont="1" applyFill="1" applyAlignment="1">
      <alignment horizontal="left" vertical="center"/>
    </xf>
    <xf numFmtId="166" fontId="2" fillId="8" borderId="0" xfId="0" applyNumberFormat="1" applyFont="1" applyFill="1" applyAlignment="1">
      <alignment horizontal="right" vertical="center"/>
    </xf>
    <xf numFmtId="0" fontId="10" fillId="7" borderId="2" xfId="0" applyFont="1" applyFill="1" applyBorder="1" applyAlignment="1">
      <alignment vertical="center" wrapText="1"/>
    </xf>
    <xf numFmtId="0" fontId="2" fillId="2" borderId="12" xfId="0" applyFont="1" applyFill="1" applyBorder="1" applyAlignment="1">
      <alignment horizontal="left" vertical="center"/>
    </xf>
    <xf numFmtId="0" fontId="2" fillId="8" borderId="0" xfId="0" applyFont="1" applyFill="1" applyAlignment="1">
      <alignment horizontal="left" vertical="center"/>
    </xf>
    <xf numFmtId="0" fontId="2" fillId="2" borderId="1" xfId="0" applyFont="1" applyFill="1" applyBorder="1" applyAlignment="1">
      <alignment horizontal="left" vertical="center"/>
    </xf>
    <xf numFmtId="0" fontId="9" fillId="2" borderId="0" xfId="0" applyFont="1" applyFill="1" applyAlignment="1">
      <alignment horizontal="left" wrapText="1"/>
    </xf>
    <xf numFmtId="168" fontId="2" fillId="2" borderId="0" xfId="2" applyNumberFormat="1" applyFont="1" applyFill="1" applyAlignment="1">
      <alignment horizontal="right" vertical="center"/>
    </xf>
    <xf numFmtId="168" fontId="2" fillId="8" borderId="0" xfId="2" applyNumberFormat="1" applyFont="1" applyFill="1" applyAlignment="1">
      <alignment horizontal="right" vertical="center"/>
    </xf>
    <xf numFmtId="168" fontId="2" fillId="2" borderId="1" xfId="2" applyNumberFormat="1" applyFont="1" applyFill="1" applyBorder="1" applyAlignment="1">
      <alignment horizontal="right" vertical="center"/>
    </xf>
    <xf numFmtId="0" fontId="4" fillId="2" borderId="0" xfId="0" applyFont="1" applyFill="1" applyAlignment="1">
      <alignment horizontal="left" wrapText="1"/>
    </xf>
    <xf numFmtId="0" fontId="2" fillId="2" borderId="11" xfId="0" applyFont="1" applyFill="1" applyBorder="1" applyAlignment="1">
      <alignment horizontal="left"/>
    </xf>
    <xf numFmtId="0" fontId="24" fillId="10" borderId="9" xfId="0" applyFont="1" applyFill="1" applyBorder="1" applyAlignment="1">
      <alignment horizontal="left" vertical="center" wrapText="1"/>
    </xf>
    <xf numFmtId="0" fontId="24" fillId="11" borderId="9" xfId="0" applyFont="1" applyFill="1" applyBorder="1" applyAlignment="1">
      <alignment horizontal="left" vertical="center" wrapText="1"/>
    </xf>
    <xf numFmtId="0" fontId="24" fillId="10" borderId="10" xfId="0" applyFont="1" applyFill="1" applyBorder="1" applyAlignment="1">
      <alignment horizontal="left" vertical="center" wrapText="1"/>
    </xf>
    <xf numFmtId="0" fontId="2" fillId="2" borderId="0" xfId="0" applyFont="1" applyFill="1" applyAlignment="1">
      <alignment horizontal="center" vertical="center" wrapText="1"/>
    </xf>
    <xf numFmtId="3" fontId="10" fillId="7" borderId="3" xfId="0" applyNumberFormat="1" applyFont="1" applyFill="1" applyBorder="1" applyAlignment="1">
      <alignment horizontal="left" vertical="center" wrapText="1"/>
    </xf>
    <xf numFmtId="3" fontId="10" fillId="7" borderId="3" xfId="0" applyNumberFormat="1" applyFont="1" applyFill="1" applyBorder="1" applyAlignment="1">
      <alignment horizontal="center" vertical="center" wrapText="1"/>
    </xf>
    <xf numFmtId="9" fontId="2" fillId="2" borderId="0" xfId="2" applyFont="1" applyFill="1" applyAlignment="1">
      <alignment horizontal="right"/>
    </xf>
    <xf numFmtId="168" fontId="2" fillId="2" borderId="12" xfId="2" applyNumberFormat="1" applyFont="1" applyFill="1" applyBorder="1" applyAlignment="1">
      <alignment horizontal="right" vertical="center"/>
    </xf>
    <xf numFmtId="168" fontId="2" fillId="2" borderId="0" xfId="2" applyNumberFormat="1" applyFont="1" applyFill="1" applyAlignment="1">
      <alignment horizontal="right"/>
    </xf>
    <xf numFmtId="168" fontId="2" fillId="8" borderId="1" xfId="2" applyNumberFormat="1" applyFont="1" applyFill="1" applyBorder="1" applyAlignment="1">
      <alignment horizontal="right" vertical="center"/>
    </xf>
    <xf numFmtId="0" fontId="12" fillId="0" borderId="0" xfId="9" applyFont="1"/>
    <xf numFmtId="0" fontId="24" fillId="0" borderId="0" xfId="9" applyFont="1"/>
    <xf numFmtId="0" fontId="10" fillId="5" borderId="2" xfId="9" applyFont="1" applyFill="1" applyBorder="1" applyAlignment="1">
      <alignment horizontal="center" vertical="center" wrapText="1"/>
    </xf>
    <xf numFmtId="0" fontId="2" fillId="2" borderId="0" xfId="9" applyFont="1" applyFill="1"/>
    <xf numFmtId="0" fontId="24" fillId="0" borderId="0" xfId="10" applyFont="1"/>
    <xf numFmtId="0" fontId="12" fillId="0" borderId="0" xfId="10" applyFont="1"/>
    <xf numFmtId="0" fontId="10" fillId="9" borderId="2" xfId="0" applyFont="1" applyFill="1" applyBorder="1" applyAlignment="1">
      <alignment horizontal="left" vertical="center" wrapText="1"/>
    </xf>
    <xf numFmtId="0" fontId="10" fillId="9" borderId="2" xfId="0" applyFont="1" applyFill="1" applyBorder="1" applyAlignment="1">
      <alignment horizontal="center" vertical="center" wrapText="1"/>
    </xf>
    <xf numFmtId="0" fontId="10" fillId="9" borderId="2" xfId="0" applyFont="1" applyFill="1" applyBorder="1" applyAlignment="1">
      <alignment horizontal="left" vertical="center"/>
    </xf>
    <xf numFmtId="17" fontId="9" fillId="2" borderId="0" xfId="0" applyNumberFormat="1" applyFont="1" applyFill="1" applyAlignment="1">
      <alignment horizontal="left" vertical="center"/>
    </xf>
    <xf numFmtId="17" fontId="9" fillId="8" borderId="0" xfId="0" applyNumberFormat="1" applyFont="1" applyFill="1" applyAlignment="1">
      <alignment horizontal="left" vertical="center"/>
    </xf>
    <xf numFmtId="17" fontId="9" fillId="8" borderId="1" xfId="0" applyNumberFormat="1" applyFont="1" applyFill="1" applyBorder="1" applyAlignment="1">
      <alignment horizontal="left" vertical="center"/>
    </xf>
    <xf numFmtId="0" fontId="2" fillId="2" borderId="0" xfId="0" applyFont="1" applyFill="1" applyAlignment="1">
      <alignment horizontal="center" vertical="center"/>
    </xf>
    <xf numFmtId="0" fontId="10" fillId="12" borderId="2" xfId="13" applyFont="1" applyFill="1" applyBorder="1" applyAlignment="1">
      <alignment horizontal="left" vertical="center" wrapText="1"/>
    </xf>
    <xf numFmtId="0" fontId="10" fillId="12" borderId="2" xfId="13" applyFont="1" applyFill="1" applyBorder="1" applyAlignment="1">
      <alignment horizontal="center" vertical="center" wrapText="1"/>
    </xf>
    <xf numFmtId="175" fontId="2" fillId="2" borderId="12" xfId="14" applyNumberFormat="1" applyFont="1" applyFill="1" applyBorder="1" applyAlignment="1">
      <alignment horizontal="left" vertical="center" wrapText="1"/>
    </xf>
    <xf numFmtId="175" fontId="2" fillId="8" borderId="0" xfId="14" applyNumberFormat="1" applyFont="1" applyFill="1" applyBorder="1" applyAlignment="1">
      <alignment horizontal="left" vertical="center" wrapText="1"/>
    </xf>
    <xf numFmtId="175" fontId="2" fillId="2" borderId="15" xfId="14" applyNumberFormat="1" applyFont="1" applyFill="1" applyBorder="1" applyAlignment="1">
      <alignment horizontal="left" vertical="center" wrapText="1"/>
    </xf>
    <xf numFmtId="0" fontId="9" fillId="2" borderId="0" xfId="0" applyFont="1" applyFill="1" applyAlignment="1">
      <alignment horizontal="left" vertical="center" wrapText="1"/>
    </xf>
    <xf numFmtId="175" fontId="2" fillId="2" borderId="0" xfId="14" applyNumberFormat="1" applyFont="1" applyFill="1" applyBorder="1" applyAlignment="1">
      <alignment horizontal="center" vertical="center" wrapText="1"/>
    </xf>
    <xf numFmtId="0" fontId="9" fillId="8" borderId="1" xfId="0" applyFont="1" applyFill="1" applyBorder="1" applyAlignment="1">
      <alignment horizontal="left" vertical="center" wrapText="1"/>
    </xf>
    <xf numFmtId="175" fontId="2" fillId="8" borderId="1" xfId="14" applyNumberFormat="1" applyFont="1" applyFill="1" applyBorder="1" applyAlignment="1">
      <alignment horizontal="center" vertical="center" wrapText="1"/>
    </xf>
    <xf numFmtId="0" fontId="2" fillId="0" borderId="0" xfId="0" applyFont="1" applyAlignment="1">
      <alignment horizontal="center" vertical="center"/>
    </xf>
    <xf numFmtId="170" fontId="2" fillId="2" borderId="9" xfId="1" applyNumberFormat="1" applyFont="1" applyFill="1" applyBorder="1" applyAlignment="1">
      <alignment horizontal="right" vertical="center"/>
    </xf>
    <xf numFmtId="168" fontId="2" fillId="2" borderId="9" xfId="2" applyNumberFormat="1" applyFont="1" applyFill="1" applyBorder="1" applyAlignment="1">
      <alignment horizontal="right" vertical="center"/>
    </xf>
    <xf numFmtId="43" fontId="2" fillId="2" borderId="9" xfId="1" applyFont="1" applyFill="1" applyBorder="1" applyAlignment="1">
      <alignment horizontal="right" vertical="center"/>
    </xf>
    <xf numFmtId="164" fontId="2" fillId="2" borderId="9" xfId="1" applyNumberFormat="1" applyFont="1" applyFill="1" applyBorder="1" applyAlignment="1">
      <alignment horizontal="right" vertical="center"/>
    </xf>
    <xf numFmtId="170" fontId="2" fillId="8" borderId="9" xfId="1" applyNumberFormat="1" applyFont="1" applyFill="1" applyBorder="1" applyAlignment="1">
      <alignment horizontal="right" vertical="center"/>
    </xf>
    <xf numFmtId="168" fontId="2" fillId="8" borderId="9" xfId="2" applyNumberFormat="1" applyFont="1" applyFill="1" applyBorder="1" applyAlignment="1">
      <alignment horizontal="right" vertical="center"/>
    </xf>
    <xf numFmtId="43" fontId="2" fillId="8" borderId="9" xfId="1" applyFont="1" applyFill="1" applyBorder="1" applyAlignment="1">
      <alignment horizontal="right" vertical="center"/>
    </xf>
    <xf numFmtId="164" fontId="2" fillId="8" borderId="9" xfId="1" applyNumberFormat="1" applyFont="1" applyFill="1" applyBorder="1" applyAlignment="1">
      <alignment horizontal="right" vertical="center"/>
    </xf>
    <xf numFmtId="170" fontId="2" fillId="2" borderId="10" xfId="1" applyNumberFormat="1" applyFont="1" applyFill="1" applyBorder="1" applyAlignment="1">
      <alignment horizontal="right" vertical="center"/>
    </xf>
    <xf numFmtId="168" fontId="2" fillId="2" borderId="10" xfId="2" applyNumberFormat="1" applyFont="1" applyFill="1" applyBorder="1" applyAlignment="1">
      <alignment horizontal="right" vertical="center"/>
    </xf>
    <xf numFmtId="43" fontId="2" fillId="2" borderId="10" xfId="1" applyFont="1" applyFill="1" applyBorder="1" applyAlignment="1">
      <alignment horizontal="right" vertical="center"/>
    </xf>
    <xf numFmtId="164" fontId="2" fillId="2" borderId="10" xfId="1" applyNumberFormat="1" applyFont="1" applyFill="1" applyBorder="1" applyAlignment="1">
      <alignment horizontal="right" vertical="center"/>
    </xf>
    <xf numFmtId="170" fontId="2" fillId="2" borderId="16" xfId="1" applyNumberFormat="1" applyFont="1" applyFill="1" applyBorder="1" applyAlignment="1">
      <alignment horizontal="right" vertical="center"/>
    </xf>
    <xf numFmtId="168" fontId="2" fillId="2" borderId="16" xfId="2" applyNumberFormat="1" applyFont="1" applyFill="1" applyBorder="1" applyAlignment="1">
      <alignment horizontal="right" vertical="center"/>
    </xf>
    <xf numFmtId="43" fontId="2" fillId="2" borderId="16" xfId="1" applyFont="1" applyFill="1" applyBorder="1" applyAlignment="1">
      <alignment horizontal="right" vertical="center"/>
    </xf>
    <xf numFmtId="164" fontId="2" fillId="2" borderId="16" xfId="1" applyNumberFormat="1" applyFont="1" applyFill="1" applyBorder="1" applyAlignment="1">
      <alignment horizontal="right" vertical="center"/>
    </xf>
    <xf numFmtId="170" fontId="2" fillId="8" borderId="0" xfId="1" applyNumberFormat="1" applyFont="1" applyFill="1" applyBorder="1" applyAlignment="1">
      <alignment horizontal="right" vertical="center"/>
    </xf>
    <xf numFmtId="168" fontId="2" fillId="8" borderId="0" xfId="2" applyNumberFormat="1" applyFont="1" applyFill="1" applyBorder="1" applyAlignment="1">
      <alignment horizontal="right" vertical="center"/>
    </xf>
    <xf numFmtId="43" fontId="2" fillId="8" borderId="0" xfId="1" applyFont="1" applyFill="1" applyBorder="1" applyAlignment="1">
      <alignment horizontal="right" vertical="center"/>
    </xf>
    <xf numFmtId="164" fontId="2" fillId="8" borderId="0" xfId="1" applyNumberFormat="1" applyFont="1" applyFill="1" applyBorder="1" applyAlignment="1">
      <alignment horizontal="right" vertical="center"/>
    </xf>
    <xf numFmtId="170" fontId="2" fillId="2" borderId="12" xfId="1" applyNumberFormat="1" applyFont="1" applyFill="1" applyBorder="1" applyAlignment="1">
      <alignment horizontal="right" vertical="center"/>
    </xf>
    <xf numFmtId="43" fontId="2" fillId="2" borderId="12" xfId="1" applyFont="1" applyFill="1" applyBorder="1" applyAlignment="1">
      <alignment horizontal="right" vertical="center"/>
    </xf>
    <xf numFmtId="164" fontId="2" fillId="2" borderId="12" xfId="1" applyNumberFormat="1" applyFont="1" applyFill="1" applyBorder="1" applyAlignment="1">
      <alignment horizontal="right" vertical="center"/>
    </xf>
    <xf numFmtId="170" fontId="2" fillId="8" borderId="1" xfId="1" applyNumberFormat="1" applyFont="1" applyFill="1" applyBorder="1" applyAlignment="1">
      <alignment horizontal="right" vertical="center"/>
    </xf>
    <xf numFmtId="43" fontId="2" fillId="8" borderId="1" xfId="1" applyFont="1" applyFill="1" applyBorder="1" applyAlignment="1">
      <alignment horizontal="right" vertical="center"/>
    </xf>
    <xf numFmtId="164" fontId="2" fillId="8" borderId="1" xfId="1" applyNumberFormat="1" applyFont="1" applyFill="1" applyBorder="1" applyAlignment="1">
      <alignment horizontal="right" vertical="center"/>
    </xf>
    <xf numFmtId="170" fontId="2" fillId="2" borderId="0" xfId="1" applyNumberFormat="1" applyFont="1" applyFill="1" applyBorder="1" applyAlignment="1">
      <alignment horizontal="right" vertical="center"/>
    </xf>
    <xf numFmtId="168" fontId="2" fillId="2" borderId="0" xfId="2" applyNumberFormat="1" applyFont="1" applyFill="1" applyBorder="1" applyAlignment="1">
      <alignment horizontal="right" vertical="center"/>
    </xf>
    <xf numFmtId="43" fontId="2" fillId="2" borderId="0" xfId="1" applyFont="1" applyFill="1" applyBorder="1" applyAlignment="1">
      <alignment horizontal="right" vertical="center"/>
    </xf>
    <xf numFmtId="164" fontId="2" fillId="2" borderId="0" xfId="1" applyNumberFormat="1" applyFont="1" applyFill="1" applyBorder="1" applyAlignment="1">
      <alignment horizontal="right" vertical="center"/>
    </xf>
    <xf numFmtId="0" fontId="24" fillId="2" borderId="4" xfId="0" applyFont="1" applyFill="1" applyBorder="1" applyAlignment="1">
      <alignment horizontal="left" vertical="center"/>
    </xf>
    <xf numFmtId="170" fontId="9" fillId="2" borderId="4" xfId="1" applyNumberFormat="1" applyFont="1" applyFill="1" applyBorder="1" applyAlignment="1">
      <alignment horizontal="right" vertical="center"/>
    </xf>
    <xf numFmtId="168" fontId="9" fillId="2" borderId="4" xfId="2" applyNumberFormat="1" applyFont="1" applyFill="1" applyBorder="1" applyAlignment="1">
      <alignment horizontal="right" vertical="center"/>
    </xf>
    <xf numFmtId="43" fontId="9" fillId="2" borderId="4" xfId="1" applyFont="1" applyFill="1" applyBorder="1" applyAlignment="1">
      <alignment horizontal="right" vertical="center"/>
    </xf>
    <xf numFmtId="164" fontId="9" fillId="2" borderId="4" xfId="1" applyNumberFormat="1" applyFont="1" applyFill="1" applyBorder="1" applyAlignment="1">
      <alignment horizontal="right" vertical="center"/>
    </xf>
    <xf numFmtId="0" fontId="4" fillId="3" borderId="0" xfId="0" applyFont="1" applyFill="1"/>
    <xf numFmtId="0" fontId="27" fillId="2" borderId="0" xfId="0" applyFont="1" applyFill="1" applyAlignment="1">
      <alignment horizontal="left"/>
    </xf>
    <xf numFmtId="0" fontId="23" fillId="2" borderId="0" xfId="0" applyFont="1" applyFill="1" applyAlignment="1">
      <alignment horizontal="left"/>
    </xf>
    <xf numFmtId="0" fontId="28" fillId="7" borderId="20" xfId="0" applyFont="1" applyFill="1" applyBorder="1" applyAlignment="1">
      <alignment horizontal="center" vertical="center" wrapText="1"/>
    </xf>
    <xf numFmtId="0" fontId="28" fillId="7" borderId="3" xfId="0" applyFont="1" applyFill="1" applyBorder="1" applyAlignment="1">
      <alignment horizontal="center" vertical="center" wrapText="1"/>
    </xf>
    <xf numFmtId="164" fontId="2" fillId="2" borderId="21" xfId="1" applyNumberFormat="1" applyFont="1" applyFill="1" applyBorder="1" applyAlignment="1">
      <alignment horizontal="left" vertical="center"/>
    </xf>
    <xf numFmtId="164" fontId="2" fillId="2" borderId="16" xfId="1" applyNumberFormat="1" applyFont="1" applyFill="1" applyBorder="1" applyAlignment="1">
      <alignment horizontal="left" vertical="center"/>
    </xf>
    <xf numFmtId="165" fontId="2" fillId="2" borderId="0" xfId="0" applyNumberFormat="1" applyFont="1" applyFill="1" applyAlignment="1">
      <alignment vertical="center"/>
    </xf>
    <xf numFmtId="0" fontId="2" fillId="2" borderId="23" xfId="0" applyFont="1" applyFill="1" applyBorder="1" applyAlignment="1">
      <alignment vertical="center"/>
    </xf>
    <xf numFmtId="164" fontId="2" fillId="2" borderId="0" xfId="1" applyNumberFormat="1" applyFont="1" applyFill="1" applyBorder="1" applyAlignment="1">
      <alignment horizontal="left" vertical="center"/>
    </xf>
    <xf numFmtId="164" fontId="9" fillId="8" borderId="25" xfId="1" quotePrefix="1" applyNumberFormat="1" applyFont="1" applyFill="1" applyBorder="1" applyAlignment="1">
      <alignment horizontal="left" vertical="center"/>
    </xf>
    <xf numFmtId="0" fontId="9" fillId="8" borderId="1" xfId="0" applyFont="1" applyFill="1" applyBorder="1" applyAlignment="1">
      <alignment horizontal="left" vertical="center"/>
    </xf>
    <xf numFmtId="0" fontId="2" fillId="2" borderId="21" xfId="0" applyFont="1" applyFill="1" applyBorder="1" applyAlignment="1">
      <alignment vertical="center"/>
    </xf>
    <xf numFmtId="164" fontId="9" fillId="8" borderId="27" xfId="1" quotePrefix="1" applyNumberFormat="1" applyFont="1" applyFill="1" applyBorder="1" applyAlignment="1">
      <alignment horizontal="left" vertical="center"/>
    </xf>
    <xf numFmtId="0" fontId="9" fillId="8" borderId="28" xfId="0" applyFont="1" applyFill="1" applyBorder="1" applyAlignment="1">
      <alignment horizontal="left" vertical="center"/>
    </xf>
    <xf numFmtId="0" fontId="29" fillId="0" borderId="0" xfId="0" applyFont="1"/>
    <xf numFmtId="0" fontId="3" fillId="0" borderId="0" xfId="0" applyFont="1"/>
    <xf numFmtId="0" fontId="12" fillId="0" borderId="0" xfId="0" quotePrefix="1" applyFont="1" applyAlignment="1">
      <alignment horizontal="left" vertical="center"/>
    </xf>
    <xf numFmtId="165" fontId="12" fillId="0" borderId="0" xfId="0" applyNumberFormat="1" applyFont="1" applyAlignment="1">
      <alignment horizontal="right" vertical="center"/>
    </xf>
    <xf numFmtId="171" fontId="2" fillId="0" borderId="0" xfId="1" applyNumberFormat="1" applyFont="1" applyBorder="1" applyAlignment="1">
      <alignment horizontal="right" vertical="center"/>
    </xf>
    <xf numFmtId="3" fontId="12" fillId="0" borderId="0" xfId="0" applyNumberFormat="1" applyFont="1" applyAlignment="1">
      <alignment horizontal="right" vertical="center"/>
    </xf>
    <xf numFmtId="171" fontId="12" fillId="0" borderId="0" xfId="1" applyNumberFormat="1" applyFont="1" applyBorder="1" applyAlignment="1">
      <alignment horizontal="right" vertical="center"/>
    </xf>
    <xf numFmtId="0" fontId="2" fillId="0" borderId="0" xfId="0" applyFont="1" applyAlignment="1">
      <alignment vertical="center"/>
    </xf>
    <xf numFmtId="165" fontId="2" fillId="0" borderId="0" xfId="0" applyNumberFormat="1" applyFont="1" applyAlignment="1">
      <alignment vertical="center"/>
    </xf>
    <xf numFmtId="0" fontId="12" fillId="13" borderId="0" xfId="0" quotePrefix="1" applyFont="1" applyFill="1" applyAlignment="1">
      <alignment horizontal="left" vertical="center"/>
    </xf>
    <xf numFmtId="165" fontId="12" fillId="8" borderId="0" xfId="0" applyNumberFormat="1" applyFont="1" applyFill="1" applyAlignment="1">
      <alignment horizontal="right" vertical="center"/>
    </xf>
    <xf numFmtId="171" fontId="12" fillId="8" borderId="0" xfId="1" applyNumberFormat="1" applyFont="1" applyFill="1" applyBorder="1" applyAlignment="1">
      <alignment horizontal="right" vertical="center"/>
    </xf>
    <xf numFmtId="3" fontId="12" fillId="8" borderId="0" xfId="0" applyNumberFormat="1" applyFont="1" applyFill="1" applyAlignment="1">
      <alignment horizontal="right" vertical="center"/>
    </xf>
    <xf numFmtId="176" fontId="12" fillId="8" borderId="0" xfId="1" applyNumberFormat="1" applyFont="1" applyFill="1" applyBorder="1" applyAlignment="1">
      <alignment horizontal="right" vertical="center"/>
    </xf>
    <xf numFmtId="0" fontId="12" fillId="8" borderId="0" xfId="0" quotePrefix="1" applyFont="1" applyFill="1" applyAlignment="1">
      <alignment horizontal="left" vertical="center"/>
    </xf>
    <xf numFmtId="0" fontId="2" fillId="0" borderId="0" xfId="0" quotePrefix="1" applyFont="1" applyAlignment="1">
      <alignment horizontal="left" vertical="center"/>
    </xf>
    <xf numFmtId="0" fontId="9" fillId="0" borderId="0" xfId="0" applyFont="1" applyAlignment="1">
      <alignment vertical="center"/>
    </xf>
    <xf numFmtId="165" fontId="12" fillId="0" borderId="1" xfId="0" applyNumberFormat="1" applyFont="1" applyBorder="1" applyAlignment="1">
      <alignment horizontal="right" vertical="center"/>
    </xf>
    <xf numFmtId="171" fontId="12" fillId="0" borderId="1" xfId="1" applyNumberFormat="1" applyFont="1" applyFill="1" applyBorder="1" applyAlignment="1">
      <alignment horizontal="right" vertical="center"/>
    </xf>
    <xf numFmtId="3" fontId="12" fillId="0" borderId="1" xfId="0" applyNumberFormat="1" applyFont="1" applyBorder="1" applyAlignment="1">
      <alignment horizontal="right" vertical="center"/>
    </xf>
    <xf numFmtId="0" fontId="10" fillId="14" borderId="3" xfId="0" applyFont="1" applyFill="1" applyBorder="1" applyAlignment="1">
      <alignment horizontal="left" vertical="center" wrapText="1"/>
    </xf>
    <xf numFmtId="0" fontId="10" fillId="14" borderId="3" xfId="0" applyFont="1" applyFill="1" applyBorder="1" applyAlignment="1">
      <alignment horizontal="center" vertical="center" wrapText="1"/>
    </xf>
    <xf numFmtId="165" fontId="2" fillId="2" borderId="0" xfId="0" applyNumberFormat="1" applyFont="1" applyFill="1" applyAlignment="1">
      <alignment horizontal="center" vertical="center"/>
    </xf>
    <xf numFmtId="1" fontId="2" fillId="2" borderId="0" xfId="0" applyNumberFormat="1" applyFont="1" applyFill="1" applyAlignment="1">
      <alignment horizontal="center" vertical="center"/>
    </xf>
    <xf numFmtId="170" fontId="2" fillId="2" borderId="1" xfId="1" applyNumberFormat="1" applyFont="1" applyFill="1" applyBorder="1" applyAlignment="1">
      <alignment horizontal="right" vertical="center"/>
    </xf>
    <xf numFmtId="0" fontId="9" fillId="0" borderId="0" xfId="0" applyFont="1" applyAlignment="1">
      <alignment wrapText="1"/>
    </xf>
    <xf numFmtId="0" fontId="10" fillId="7" borderId="3" xfId="0" applyFont="1" applyFill="1" applyBorder="1" applyAlignment="1">
      <alignment horizontal="center" vertical="center" wrapText="1"/>
    </xf>
    <xf numFmtId="177" fontId="2" fillId="15" borderId="1" xfId="0" applyNumberFormat="1" applyFont="1" applyFill="1" applyBorder="1" applyAlignment="1">
      <alignment horizontal="right" vertical="center" wrapText="1"/>
    </xf>
    <xf numFmtId="177" fontId="2" fillId="16" borderId="1" xfId="0" applyNumberFormat="1" applyFont="1" applyFill="1" applyBorder="1" applyAlignment="1">
      <alignment horizontal="right" vertical="center" wrapText="1"/>
    </xf>
    <xf numFmtId="177" fontId="2" fillId="0" borderId="1" xfId="0" applyNumberFormat="1" applyFont="1" applyBorder="1" applyAlignment="1">
      <alignment horizontal="right" vertical="center" wrapText="1"/>
    </xf>
    <xf numFmtId="177" fontId="2" fillId="17" borderId="1" xfId="0" applyNumberFormat="1" applyFont="1" applyFill="1" applyBorder="1" applyAlignment="1">
      <alignment horizontal="right" vertical="center" wrapText="1"/>
    </xf>
    <xf numFmtId="177" fontId="2" fillId="18" borderId="1" xfId="0" applyNumberFormat="1" applyFont="1" applyFill="1" applyBorder="1" applyAlignment="1">
      <alignment horizontal="right" vertical="center" wrapText="1"/>
    </xf>
    <xf numFmtId="177" fontId="2" fillId="0" borderId="4" xfId="0" applyNumberFormat="1" applyFont="1" applyBorder="1" applyAlignment="1">
      <alignment horizontal="right" vertical="center" wrapText="1"/>
    </xf>
    <xf numFmtId="177" fontId="2" fillId="15" borderId="4" xfId="0" applyNumberFormat="1" applyFont="1" applyFill="1" applyBorder="1" applyAlignment="1">
      <alignment horizontal="right" vertical="center" wrapText="1"/>
    </xf>
    <xf numFmtId="177" fontId="2" fillId="19" borderId="1" xfId="0" applyNumberFormat="1" applyFont="1" applyFill="1" applyBorder="1" applyAlignment="1">
      <alignment horizontal="right" vertical="center" wrapText="1"/>
    </xf>
    <xf numFmtId="177" fontId="2" fillId="16" borderId="4" xfId="0" applyNumberFormat="1" applyFont="1" applyFill="1" applyBorder="1" applyAlignment="1">
      <alignment horizontal="right" vertical="center" wrapText="1"/>
    </xf>
    <xf numFmtId="177" fontId="2" fillId="17" borderId="4" xfId="0" applyNumberFormat="1" applyFont="1" applyFill="1" applyBorder="1" applyAlignment="1">
      <alignment horizontal="right" vertical="center" wrapText="1"/>
    </xf>
    <xf numFmtId="177" fontId="2" fillId="18" borderId="4" xfId="0" applyNumberFormat="1" applyFont="1" applyFill="1" applyBorder="1" applyAlignment="1">
      <alignment horizontal="right" vertical="center" wrapText="1"/>
    </xf>
    <xf numFmtId="177" fontId="2" fillId="19" borderId="4" xfId="0" applyNumberFormat="1" applyFont="1" applyFill="1" applyBorder="1" applyAlignment="1">
      <alignment horizontal="right" vertical="center" wrapText="1"/>
    </xf>
    <xf numFmtId="177" fontId="2" fillId="20" borderId="4" xfId="0" applyNumberFormat="1" applyFont="1" applyFill="1" applyBorder="1" applyAlignment="1">
      <alignment horizontal="right" vertical="center" wrapText="1"/>
    </xf>
    <xf numFmtId="3" fontId="2" fillId="17" borderId="4" xfId="0" applyNumberFormat="1" applyFont="1" applyFill="1" applyBorder="1" applyAlignment="1">
      <alignment horizontal="right" vertical="center" wrapText="1"/>
    </xf>
    <xf numFmtId="3" fontId="2" fillId="18" borderId="4" xfId="0" applyNumberFormat="1" applyFont="1" applyFill="1" applyBorder="1" applyAlignment="1">
      <alignment horizontal="right" vertical="center" wrapText="1"/>
    </xf>
    <xf numFmtId="3" fontId="2" fillId="0" borderId="4" xfId="0" applyNumberFormat="1" applyFont="1" applyBorder="1" applyAlignment="1">
      <alignment horizontal="right" vertical="center" wrapText="1"/>
    </xf>
    <xf numFmtId="3" fontId="2" fillId="0" borderId="1" xfId="0" applyNumberFormat="1" applyFont="1" applyBorder="1" applyAlignment="1">
      <alignment horizontal="right" vertical="center" wrapText="1"/>
    </xf>
    <xf numFmtId="3" fontId="2" fillId="18" borderId="1" xfId="0" applyNumberFormat="1" applyFont="1" applyFill="1" applyBorder="1" applyAlignment="1">
      <alignment horizontal="right" vertical="center" wrapText="1"/>
    </xf>
    <xf numFmtId="3" fontId="2" fillId="17" borderId="1" xfId="0" applyNumberFormat="1" applyFont="1" applyFill="1" applyBorder="1" applyAlignment="1">
      <alignment horizontal="right" vertical="center" wrapText="1"/>
    </xf>
    <xf numFmtId="3" fontId="2" fillId="15" borderId="4" xfId="0" applyNumberFormat="1" applyFont="1" applyFill="1" applyBorder="1" applyAlignment="1">
      <alignment horizontal="right" vertical="center" wrapText="1"/>
    </xf>
    <xf numFmtId="177" fontId="2" fillId="17" borderId="16" xfId="0" applyNumberFormat="1" applyFont="1" applyFill="1" applyBorder="1" applyAlignment="1">
      <alignment horizontal="right" vertical="center" wrapText="1"/>
    </xf>
    <xf numFmtId="177" fontId="2" fillId="0" borderId="16" xfId="0" applyNumberFormat="1" applyFont="1" applyBorder="1" applyAlignment="1">
      <alignment horizontal="right" vertical="center" wrapText="1"/>
    </xf>
    <xf numFmtId="177" fontId="2" fillId="0" borderId="0" xfId="0" applyNumberFormat="1" applyFont="1" applyAlignment="1">
      <alignment horizontal="right" vertical="center" wrapText="1"/>
    </xf>
    <xf numFmtId="177" fontId="2" fillId="18" borderId="0" xfId="0" applyNumberFormat="1" applyFont="1" applyFill="1" applyAlignment="1">
      <alignment horizontal="right" vertical="center" wrapText="1"/>
    </xf>
    <xf numFmtId="178" fontId="2" fillId="0" borderId="4" xfId="0" applyNumberFormat="1" applyFont="1" applyBorder="1" applyAlignment="1">
      <alignment horizontal="right" vertical="center" wrapText="1"/>
    </xf>
    <xf numFmtId="179" fontId="2" fillId="0" borderId="4" xfId="0" applyNumberFormat="1" applyFont="1" applyBorder="1" applyAlignment="1">
      <alignment horizontal="right" vertical="center" wrapText="1"/>
    </xf>
    <xf numFmtId="0" fontId="24" fillId="0" borderId="0" xfId="0" applyFont="1" applyAlignment="1">
      <alignment horizontal="left" wrapText="1"/>
    </xf>
    <xf numFmtId="0" fontId="24" fillId="0" borderId="0" xfId="0" applyFont="1" applyAlignment="1">
      <alignment wrapText="1"/>
    </xf>
    <xf numFmtId="0" fontId="2" fillId="0" borderId="0" xfId="0" applyFont="1" applyAlignment="1">
      <alignment horizontal="center"/>
    </xf>
    <xf numFmtId="9" fontId="12" fillId="0" borderId="0" xfId="0" applyNumberFormat="1" applyFont="1" applyAlignment="1">
      <alignment horizontal="right" vertical="center"/>
    </xf>
    <xf numFmtId="9" fontId="24" fillId="0" borderId="0" xfId="0" applyNumberFormat="1" applyFont="1" applyAlignment="1">
      <alignment vertical="center"/>
    </xf>
    <xf numFmtId="180" fontId="2" fillId="15" borderId="0" xfId="0" applyNumberFormat="1" applyFont="1" applyFill="1" applyAlignment="1">
      <alignment horizontal="center"/>
    </xf>
    <xf numFmtId="180" fontId="2" fillId="20" borderId="0" xfId="0" applyNumberFormat="1" applyFont="1" applyFill="1" applyAlignment="1">
      <alignment horizontal="center"/>
    </xf>
    <xf numFmtId="180" fontId="2" fillId="16" borderId="0" xfId="0" applyNumberFormat="1" applyFont="1" applyFill="1" applyAlignment="1">
      <alignment horizontal="center"/>
    </xf>
    <xf numFmtId="180" fontId="2" fillId="17" borderId="0" xfId="0" applyNumberFormat="1" applyFont="1" applyFill="1" applyAlignment="1">
      <alignment horizontal="center"/>
    </xf>
    <xf numFmtId="180" fontId="2" fillId="18" borderId="0" xfId="0" applyNumberFormat="1" applyFont="1" applyFill="1" applyAlignment="1">
      <alignment horizontal="center"/>
    </xf>
    <xf numFmtId="180" fontId="2" fillId="19" borderId="0" xfId="0" applyNumberFormat="1" applyFont="1" applyFill="1" applyAlignment="1">
      <alignment horizontal="center"/>
    </xf>
    <xf numFmtId="0" fontId="9" fillId="0" borderId="0" xfId="0" applyFont="1" applyAlignment="1">
      <alignment horizontal="left" wrapText="1"/>
    </xf>
    <xf numFmtId="0" fontId="0" fillId="0" borderId="0" xfId="0" applyAlignment="1">
      <alignment wrapText="1"/>
    </xf>
    <xf numFmtId="168" fontId="10" fillId="7" borderId="2" xfId="2" applyNumberFormat="1" applyFont="1" applyFill="1" applyBorder="1" applyAlignment="1">
      <alignment horizontal="center" vertical="center" wrapText="1"/>
    </xf>
    <xf numFmtId="17" fontId="10" fillId="7" borderId="3" xfId="0" quotePrefix="1" applyNumberFormat="1" applyFont="1" applyFill="1" applyBorder="1" applyAlignment="1">
      <alignment horizontal="center" vertical="center" wrapText="1"/>
    </xf>
    <xf numFmtId="17" fontId="10" fillId="7" borderId="3" xfId="0" applyNumberFormat="1" applyFont="1" applyFill="1" applyBorder="1" applyAlignment="1">
      <alignment horizontal="center" vertical="center" wrapText="1"/>
    </xf>
    <xf numFmtId="0" fontId="30" fillId="7" borderId="3"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0" xfId="0" applyFont="1" applyFill="1" applyAlignment="1">
      <alignment horizontal="center" vertical="center" wrapText="1"/>
    </xf>
    <xf numFmtId="49" fontId="9" fillId="2" borderId="1" xfId="0" applyNumberFormat="1" applyFont="1" applyFill="1" applyBorder="1" applyAlignment="1">
      <alignment horizontal="left" vertical="center" wrapText="1"/>
    </xf>
    <xf numFmtId="0" fontId="16" fillId="2" borderId="0" xfId="0" applyFont="1" applyFill="1" applyAlignment="1">
      <alignment horizontal="left"/>
    </xf>
    <xf numFmtId="0" fontId="2" fillId="2" borderId="0" xfId="0" applyFont="1" applyFill="1"/>
    <xf numFmtId="0" fontId="12" fillId="0" borderId="0" xfId="0" applyFont="1"/>
    <xf numFmtId="0" fontId="2" fillId="2" borderId="0" xfId="0" applyFont="1" applyFill="1" applyAlignment="1">
      <alignment horizontal="left"/>
    </xf>
    <xf numFmtId="0" fontId="9" fillId="2" borderId="0" xfId="0" applyFont="1" applyFill="1" applyAlignment="1">
      <alignment horizontal="left"/>
    </xf>
    <xf numFmtId="0" fontId="10" fillId="7" borderId="2" xfId="0" applyFont="1" applyFill="1" applyBorder="1" applyAlignment="1">
      <alignment horizontal="center" vertical="center" wrapText="1"/>
    </xf>
    <xf numFmtId="0" fontId="2" fillId="2" borderId="0" xfId="0" applyFont="1" applyFill="1" applyAlignment="1">
      <alignment horizontal="left" vertical="center"/>
    </xf>
    <xf numFmtId="0" fontId="9" fillId="2" borderId="0" xfId="0" applyFont="1" applyFill="1" applyAlignment="1">
      <alignment horizontal="left" vertical="center"/>
    </xf>
    <xf numFmtId="0" fontId="9" fillId="2" borderId="0" xfId="0" applyFont="1" applyFill="1" applyAlignment="1">
      <alignment horizontal="left" vertical="center" wrapText="1"/>
    </xf>
    <xf numFmtId="0" fontId="2" fillId="2" borderId="0" xfId="0" applyFont="1" applyFill="1" applyAlignment="1">
      <alignment horizontal="left" vertical="center"/>
    </xf>
    <xf numFmtId="0" fontId="10" fillId="5" borderId="3" xfId="10" applyFont="1" applyFill="1" applyBorder="1" applyAlignment="1">
      <alignment horizontal="center" vertical="center" wrapText="1"/>
    </xf>
    <xf numFmtId="0" fontId="10" fillId="5" borderId="0" xfId="0" applyFont="1" applyFill="1" applyAlignment="1">
      <alignment horizontal="center" vertical="center" wrapText="1"/>
    </xf>
    <xf numFmtId="0" fontId="2" fillId="3" borderId="0" xfId="0" applyFont="1" applyFill="1" applyAlignment="1">
      <alignment horizontal="left" vertical="center" wrapText="1"/>
    </xf>
    <xf numFmtId="0" fontId="2" fillId="6" borderId="0" xfId="0" applyFont="1" applyFill="1" applyAlignment="1">
      <alignment horizontal="left" vertical="center" wrapText="1"/>
    </xf>
    <xf numFmtId="0" fontId="2" fillId="6" borderId="1" xfId="0" applyFont="1" applyFill="1" applyBorder="1" applyAlignment="1">
      <alignment horizontal="left" vertical="center" wrapText="1"/>
    </xf>
    <xf numFmtId="0" fontId="2" fillId="2" borderId="9" xfId="0" applyFont="1" applyFill="1" applyBorder="1" applyAlignment="1">
      <alignment horizontal="left" vertical="center"/>
    </xf>
    <xf numFmtId="0" fontId="2" fillId="8" borderId="9" xfId="0" applyFont="1" applyFill="1" applyBorder="1" applyAlignment="1">
      <alignment horizontal="left" vertical="center"/>
    </xf>
    <xf numFmtId="0" fontId="2" fillId="2" borderId="10" xfId="0" applyFont="1" applyFill="1" applyBorder="1" applyAlignment="1">
      <alignment horizontal="left" vertical="center"/>
    </xf>
    <xf numFmtId="0" fontId="2" fillId="2" borderId="16" xfId="0" applyFont="1" applyFill="1" applyBorder="1" applyAlignment="1">
      <alignment horizontal="left" vertical="center"/>
    </xf>
    <xf numFmtId="0" fontId="2" fillId="8" borderId="1" xfId="0" applyFont="1" applyFill="1" applyBorder="1" applyAlignment="1">
      <alignment horizontal="left" vertical="center"/>
    </xf>
    <xf numFmtId="0" fontId="9" fillId="2" borderId="4" xfId="0" applyFont="1" applyFill="1" applyBorder="1" applyAlignment="1">
      <alignment horizontal="left" vertical="center"/>
    </xf>
    <xf numFmtId="0" fontId="9" fillId="2" borderId="0" xfId="0" applyFont="1" applyFill="1" applyAlignment="1">
      <alignment horizontal="left"/>
    </xf>
    <xf numFmtId="0" fontId="2" fillId="2" borderId="0" xfId="0" applyFont="1" applyFill="1" applyAlignment="1">
      <alignment horizontal="left" vertical="center"/>
    </xf>
    <xf numFmtId="0" fontId="9" fillId="2" borderId="0" xfId="0" applyFont="1" applyFill="1" applyAlignment="1">
      <alignment horizontal="left" vertical="center"/>
    </xf>
    <xf numFmtId="0" fontId="24" fillId="0" borderId="4" xfId="0" applyFont="1" applyBorder="1" applyAlignment="1">
      <alignment horizontal="left" vertical="center" wrapText="1"/>
    </xf>
    <xf numFmtId="0" fontId="24" fillId="0" borderId="1" xfId="0" applyFont="1" applyBorder="1" applyAlignment="1">
      <alignment horizontal="left" vertical="center" wrapText="1"/>
    </xf>
    <xf numFmtId="0" fontId="19" fillId="0" borderId="0" xfId="0" applyFont="1"/>
    <xf numFmtId="170" fontId="2" fillId="2" borderId="21" xfId="1" applyNumberFormat="1" applyFont="1" applyFill="1" applyBorder="1" applyAlignment="1">
      <alignment horizontal="right" vertical="center"/>
    </xf>
    <xf numFmtId="170" fontId="2" fillId="2" borderId="22" xfId="1" applyNumberFormat="1" applyFont="1" applyFill="1" applyBorder="1" applyAlignment="1">
      <alignment horizontal="right" vertical="center"/>
    </xf>
    <xf numFmtId="170" fontId="2" fillId="2" borderId="23" xfId="1" applyNumberFormat="1" applyFont="1" applyFill="1" applyBorder="1" applyAlignment="1">
      <alignment horizontal="right" vertical="center"/>
    </xf>
    <xf numFmtId="170" fontId="2" fillId="2" borderId="24" xfId="1" applyNumberFormat="1" applyFont="1" applyFill="1" applyBorder="1" applyAlignment="1">
      <alignment horizontal="right" vertical="center"/>
    </xf>
    <xf numFmtId="170" fontId="9" fillId="8" borderId="25" xfId="1" applyNumberFormat="1" applyFont="1" applyFill="1" applyBorder="1" applyAlignment="1">
      <alignment horizontal="right" vertical="center"/>
    </xf>
    <xf numFmtId="170" fontId="9" fillId="8" borderId="26" xfId="1" applyNumberFormat="1" applyFont="1" applyFill="1" applyBorder="1" applyAlignment="1">
      <alignment horizontal="right" vertical="center"/>
    </xf>
    <xf numFmtId="170" fontId="9" fillId="8" borderId="1" xfId="1" applyNumberFormat="1" applyFont="1" applyFill="1" applyBorder="1" applyAlignment="1">
      <alignment horizontal="right" vertical="center"/>
    </xf>
    <xf numFmtId="170" fontId="9" fillId="8" borderId="27" xfId="1" applyNumberFormat="1" applyFont="1" applyFill="1" applyBorder="1" applyAlignment="1">
      <alignment horizontal="right" vertical="center"/>
    </xf>
    <xf numFmtId="170" fontId="9" fillId="8" borderId="29" xfId="1" applyNumberFormat="1" applyFont="1" applyFill="1" applyBorder="1" applyAlignment="1">
      <alignment horizontal="right" vertical="center"/>
    </xf>
    <xf numFmtId="170" fontId="9" fillId="8" borderId="28" xfId="1" applyNumberFormat="1" applyFont="1" applyFill="1" applyBorder="1" applyAlignment="1">
      <alignment horizontal="right" vertical="center"/>
    </xf>
    <xf numFmtId="3" fontId="12" fillId="2" borderId="0" xfId="0" applyNumberFormat="1" applyFont="1" applyFill="1" applyAlignment="1">
      <alignment horizontal="left" vertical="center"/>
    </xf>
    <xf numFmtId="3" fontId="12" fillId="8" borderId="1" xfId="0" applyNumberFormat="1" applyFont="1" applyFill="1" applyBorder="1" applyAlignment="1">
      <alignment horizontal="left" vertical="center"/>
    </xf>
    <xf numFmtId="0" fontId="14" fillId="2" borderId="0" xfId="4" applyFont="1" applyFill="1" applyAlignment="1">
      <alignment horizontal="left" vertical="center" wrapText="1"/>
    </xf>
    <xf numFmtId="0" fontId="9" fillId="0" borderId="0" xfId="0" applyFont="1" applyAlignment="1">
      <alignment horizontal="left" vertical="center"/>
    </xf>
    <xf numFmtId="0" fontId="9" fillId="8" borderId="0" xfId="0" applyFont="1" applyFill="1" applyAlignment="1">
      <alignment horizontal="left" vertical="center"/>
    </xf>
    <xf numFmtId="0" fontId="9" fillId="0" borderId="1" xfId="0" applyFont="1" applyBorder="1" applyAlignment="1">
      <alignment horizontal="left" vertical="center"/>
    </xf>
    <xf numFmtId="165" fontId="2" fillId="0" borderId="0" xfId="0" applyNumberFormat="1" applyFont="1" applyAlignment="1">
      <alignment horizontal="right" vertical="center"/>
    </xf>
    <xf numFmtId="165" fontId="2" fillId="0" borderId="1" xfId="0" applyNumberFormat="1" applyFont="1" applyBorder="1" applyAlignment="1">
      <alignment horizontal="right" vertical="center"/>
    </xf>
    <xf numFmtId="9" fontId="2" fillId="0" borderId="0" xfId="2" applyFont="1" applyAlignment="1">
      <alignment horizontal="right" vertical="center"/>
    </xf>
    <xf numFmtId="9" fontId="2" fillId="8" borderId="0" xfId="2" applyFont="1" applyFill="1" applyAlignment="1">
      <alignment horizontal="right" vertical="center"/>
    </xf>
    <xf numFmtId="168" fontId="2" fillId="0" borderId="0" xfId="2" applyNumberFormat="1" applyFont="1" applyAlignment="1">
      <alignment horizontal="right" vertical="center"/>
    </xf>
    <xf numFmtId="9" fontId="2" fillId="8" borderId="1" xfId="2" applyFont="1" applyFill="1" applyBorder="1" applyAlignment="1">
      <alignment horizontal="right" vertical="center"/>
    </xf>
    <xf numFmtId="2" fontId="2" fillId="0" borderId="0" xfId="0" applyNumberFormat="1" applyFont="1" applyAlignment="1">
      <alignment horizontal="right" vertical="center"/>
    </xf>
    <xf numFmtId="3" fontId="2" fillId="0" borderId="0" xfId="0" applyNumberFormat="1" applyFont="1" applyAlignment="1">
      <alignment horizontal="right" vertical="center"/>
    </xf>
    <xf numFmtId="0" fontId="2" fillId="0" borderId="0" xfId="0" applyFont="1" applyAlignment="1">
      <alignment horizontal="right" vertical="center"/>
    </xf>
    <xf numFmtId="2" fontId="2" fillId="8" borderId="0" xfId="0" applyNumberFormat="1" applyFont="1" applyFill="1" applyAlignment="1">
      <alignment horizontal="right" vertical="center"/>
    </xf>
    <xf numFmtId="2" fontId="2" fillId="0" borderId="1" xfId="0" applyNumberFormat="1" applyFont="1" applyBorder="1" applyAlignment="1">
      <alignment horizontal="right" vertical="center"/>
    </xf>
    <xf numFmtId="3" fontId="2" fillId="0" borderId="1" xfId="0" applyNumberFormat="1" applyFont="1" applyBorder="1" applyAlignment="1">
      <alignment horizontal="right" vertical="center"/>
    </xf>
    <xf numFmtId="9" fontId="2" fillId="0" borderId="1" xfId="2" applyFont="1" applyBorder="1" applyAlignment="1">
      <alignment horizontal="right" vertical="center"/>
    </xf>
    <xf numFmtId="0" fontId="2" fillId="8" borderId="0" xfId="0" applyFont="1" applyFill="1" applyAlignment="1">
      <alignment horizontal="left" vertical="center" wrapText="1"/>
    </xf>
    <xf numFmtId="0" fontId="2" fillId="0" borderId="1" xfId="0" applyFont="1" applyBorder="1" applyAlignment="1">
      <alignment horizontal="left" vertical="center" wrapText="1"/>
    </xf>
    <xf numFmtId="0" fontId="24" fillId="0" borderId="0" xfId="0" applyFont="1" applyAlignment="1">
      <alignment horizontal="left" vertical="center"/>
    </xf>
    <xf numFmtId="0" fontId="24" fillId="8" borderId="0" xfId="0" applyFont="1" applyFill="1" applyAlignment="1">
      <alignment horizontal="left" vertical="center"/>
    </xf>
    <xf numFmtId="0" fontId="24" fillId="0" borderId="1" xfId="0" applyFont="1" applyBorder="1" applyAlignment="1">
      <alignment horizontal="left" vertical="center"/>
    </xf>
    <xf numFmtId="170" fontId="12" fillId="0" borderId="0" xfId="1" applyNumberFormat="1" applyFont="1" applyBorder="1" applyAlignment="1">
      <alignment horizontal="right" vertical="center"/>
    </xf>
    <xf numFmtId="170" fontId="12" fillId="8" borderId="0" xfId="1" applyNumberFormat="1" applyFont="1" applyFill="1" applyBorder="1" applyAlignment="1">
      <alignment horizontal="right" vertical="center"/>
    </xf>
    <xf numFmtId="17" fontId="16" fillId="0" borderId="0" xfId="0" applyNumberFormat="1" applyFont="1" applyAlignment="1">
      <alignment horizontal="left" vertical="center"/>
    </xf>
    <xf numFmtId="17" fontId="16" fillId="8" borderId="0" xfId="0" applyNumberFormat="1" applyFont="1" applyFill="1" applyAlignment="1">
      <alignment horizontal="left" vertical="center"/>
    </xf>
    <xf numFmtId="17" fontId="16" fillId="8" borderId="1" xfId="0" applyNumberFormat="1" applyFont="1" applyFill="1" applyBorder="1" applyAlignment="1">
      <alignment horizontal="left" vertical="center"/>
    </xf>
    <xf numFmtId="2" fontId="2" fillId="8" borderId="1" xfId="0" applyNumberFormat="1" applyFont="1" applyFill="1" applyBorder="1" applyAlignment="1">
      <alignment horizontal="right" vertical="center"/>
    </xf>
    <xf numFmtId="169" fontId="9" fillId="0" borderId="0" xfId="0" quotePrefix="1" applyNumberFormat="1" applyFont="1" applyAlignment="1">
      <alignment horizontal="left" vertical="center"/>
    </xf>
    <xf numFmtId="169" fontId="9" fillId="8" borderId="0" xfId="0" quotePrefix="1" applyNumberFormat="1" applyFont="1" applyFill="1" applyAlignment="1">
      <alignment horizontal="left" vertical="center"/>
    </xf>
    <xf numFmtId="169" fontId="9" fillId="8" borderId="1" xfId="0" quotePrefix="1" applyNumberFormat="1" applyFont="1" applyFill="1" applyBorder="1" applyAlignment="1">
      <alignment horizontal="left" vertical="center"/>
    </xf>
    <xf numFmtId="3" fontId="2" fillId="8" borderId="1" xfId="0" applyNumberFormat="1" applyFont="1" applyFill="1" applyBorder="1" applyAlignment="1">
      <alignment horizontal="right" vertical="center"/>
    </xf>
    <xf numFmtId="0" fontId="10" fillId="7" borderId="5" xfId="0" applyFont="1" applyFill="1" applyBorder="1" applyAlignment="1">
      <alignment horizontal="left" vertical="center"/>
    </xf>
    <xf numFmtId="3" fontId="9" fillId="2" borderId="0" xfId="0" applyNumberFormat="1" applyFont="1" applyFill="1" applyAlignment="1">
      <alignment horizontal="right" vertical="center"/>
    </xf>
    <xf numFmtId="3" fontId="9" fillId="8" borderId="0" xfId="0" applyNumberFormat="1" applyFont="1" applyFill="1" applyAlignment="1">
      <alignment horizontal="right" vertical="center"/>
    </xf>
    <xf numFmtId="4" fontId="2" fillId="2" borderId="0" xfId="0" applyNumberFormat="1" applyFont="1" applyFill="1" applyAlignment="1">
      <alignment horizontal="right" vertical="center"/>
    </xf>
    <xf numFmtId="4" fontId="2" fillId="8" borderId="0" xfId="0" applyNumberFormat="1" applyFont="1" applyFill="1" applyAlignment="1">
      <alignment horizontal="right" vertical="center"/>
    </xf>
    <xf numFmtId="0" fontId="10" fillId="7" borderId="2" xfId="6" applyFont="1" applyFill="1" applyBorder="1" applyAlignment="1">
      <alignment horizontal="left" vertical="center" wrapText="1"/>
    </xf>
    <xf numFmtId="172" fontId="2" fillId="2" borderId="0" xfId="7" applyNumberFormat="1" applyFont="1" applyFill="1" applyBorder="1" applyAlignment="1">
      <alignment horizontal="right" vertical="center" wrapText="1"/>
    </xf>
    <xf numFmtId="0" fontId="9" fillId="2" borderId="1" xfId="0" applyFont="1" applyFill="1" applyBorder="1" applyAlignment="1">
      <alignment horizontal="left" vertical="center"/>
    </xf>
    <xf numFmtId="168" fontId="9" fillId="2" borderId="0" xfId="2" quotePrefix="1" applyNumberFormat="1" applyFont="1" applyFill="1" applyBorder="1" applyAlignment="1">
      <alignment horizontal="left" vertical="center" wrapText="1"/>
    </xf>
    <xf numFmtId="168" fontId="9" fillId="8" borderId="0" xfId="2" quotePrefix="1" applyNumberFormat="1" applyFont="1" applyFill="1" applyBorder="1" applyAlignment="1">
      <alignment horizontal="left" vertical="center" wrapText="1"/>
    </xf>
    <xf numFmtId="168" fontId="9" fillId="2" borderId="1" xfId="2" quotePrefix="1" applyNumberFormat="1" applyFont="1" applyFill="1" applyBorder="1" applyAlignment="1">
      <alignment horizontal="left" vertical="center" wrapText="1"/>
    </xf>
    <xf numFmtId="168" fontId="9" fillId="8" borderId="1" xfId="2" quotePrefix="1" applyNumberFormat="1" applyFont="1" applyFill="1" applyBorder="1" applyAlignment="1">
      <alignment horizontal="left" vertical="center" wrapText="1"/>
    </xf>
    <xf numFmtId="1" fontId="2" fillId="2" borderId="0" xfId="0" applyNumberFormat="1" applyFont="1" applyFill="1" applyAlignment="1">
      <alignment horizontal="right" vertical="center"/>
    </xf>
    <xf numFmtId="1" fontId="2" fillId="8" borderId="0" xfId="0" applyNumberFormat="1" applyFont="1" applyFill="1" applyAlignment="1">
      <alignment horizontal="right" vertical="center"/>
    </xf>
    <xf numFmtId="1" fontId="2" fillId="2" borderId="1" xfId="0" applyNumberFormat="1" applyFont="1" applyFill="1" applyBorder="1" applyAlignment="1">
      <alignment horizontal="right" vertical="center"/>
    </xf>
    <xf numFmtId="1" fontId="2" fillId="2" borderId="0" xfId="0" applyNumberFormat="1" applyFont="1" applyFill="1" applyAlignment="1">
      <alignment horizontal="right" vertical="center" wrapText="1"/>
    </xf>
    <xf numFmtId="1" fontId="2" fillId="8" borderId="0" xfId="0" applyNumberFormat="1" applyFont="1" applyFill="1" applyAlignment="1">
      <alignment horizontal="right" vertical="center" wrapText="1"/>
    </xf>
    <xf numFmtId="1" fontId="2" fillId="2" borderId="1" xfId="0" applyNumberFormat="1" applyFont="1" applyFill="1" applyBorder="1" applyAlignment="1">
      <alignment horizontal="right" vertical="center" wrapText="1"/>
    </xf>
    <xf numFmtId="0" fontId="24" fillId="8" borderId="0" xfId="0" applyFont="1" applyFill="1" applyAlignment="1">
      <alignment horizontal="left"/>
    </xf>
    <xf numFmtId="0" fontId="24" fillId="8" borderId="1" xfId="0" applyFont="1" applyFill="1" applyBorder="1" applyAlignment="1">
      <alignment horizontal="left"/>
    </xf>
    <xf numFmtId="0" fontId="2" fillId="8" borderId="1" xfId="0" applyFont="1" applyFill="1" applyBorder="1" applyAlignment="1">
      <alignment horizontal="left" vertical="center" wrapText="1"/>
    </xf>
    <xf numFmtId="170" fontId="12" fillId="0" borderId="0" xfId="11" applyNumberFormat="1" applyFont="1" applyBorder="1" applyAlignment="1">
      <alignment horizontal="right" vertical="center"/>
    </xf>
    <xf numFmtId="170" fontId="12" fillId="8" borderId="0" xfId="11" applyNumberFormat="1" applyFont="1" applyFill="1" applyBorder="1" applyAlignment="1">
      <alignment horizontal="right" vertical="center"/>
    </xf>
    <xf numFmtId="170" fontId="12" fillId="8" borderId="1" xfId="11" applyNumberFormat="1" applyFont="1" applyFill="1" applyBorder="1" applyAlignment="1">
      <alignment horizontal="right" vertical="center"/>
    </xf>
    <xf numFmtId="17" fontId="24" fillId="0" borderId="0" xfId="9" applyNumberFormat="1" applyFont="1" applyAlignment="1">
      <alignment horizontal="left" vertical="center"/>
    </xf>
    <xf numFmtId="17" fontId="24" fillId="8" borderId="0" xfId="9" applyNumberFormat="1" applyFont="1" applyFill="1" applyAlignment="1">
      <alignment horizontal="left" vertical="center"/>
    </xf>
    <xf numFmtId="17" fontId="24" fillId="8" borderId="1" xfId="9" applyNumberFormat="1" applyFont="1" applyFill="1" applyBorder="1" applyAlignment="1">
      <alignment horizontal="left" vertical="center"/>
    </xf>
    <xf numFmtId="0" fontId="12" fillId="0" borderId="0" xfId="0" applyFont="1" applyAlignment="1">
      <alignment horizontal="left" vertical="center"/>
    </xf>
    <xf numFmtId="164" fontId="2" fillId="2" borderId="0" xfId="1" applyNumberFormat="1" applyFont="1" applyFill="1" applyAlignment="1">
      <alignment horizontal="right" vertical="center"/>
    </xf>
    <xf numFmtId="164" fontId="2" fillId="8" borderId="0" xfId="1" applyNumberFormat="1" applyFont="1" applyFill="1" applyAlignment="1">
      <alignment horizontal="right" vertical="center"/>
    </xf>
    <xf numFmtId="17" fontId="2" fillId="2" borderId="12" xfId="0" applyNumberFormat="1" applyFont="1" applyFill="1" applyBorder="1" applyAlignment="1">
      <alignment horizontal="left" vertical="center"/>
    </xf>
    <xf numFmtId="173" fontId="2" fillId="2" borderId="12" xfId="1" applyNumberFormat="1" applyFont="1" applyFill="1" applyBorder="1" applyAlignment="1">
      <alignment horizontal="right" vertical="center"/>
    </xf>
    <xf numFmtId="173" fontId="2" fillId="8" borderId="0" xfId="1" applyNumberFormat="1" applyFont="1" applyFill="1" applyBorder="1" applyAlignment="1">
      <alignment horizontal="right" vertical="center"/>
    </xf>
    <xf numFmtId="175" fontId="2" fillId="2" borderId="12" xfId="14" applyNumberFormat="1" applyFont="1" applyFill="1" applyBorder="1" applyAlignment="1">
      <alignment horizontal="right" vertical="center" wrapText="1"/>
    </xf>
    <xf numFmtId="175" fontId="2" fillId="8" borderId="0" xfId="14" applyNumberFormat="1" applyFont="1" applyFill="1" applyBorder="1" applyAlignment="1">
      <alignment horizontal="right" vertical="center" wrapText="1"/>
    </xf>
    <xf numFmtId="175" fontId="2" fillId="2" borderId="15" xfId="14" applyNumberFormat="1" applyFont="1" applyFill="1" applyBorder="1" applyAlignment="1">
      <alignment horizontal="right" vertical="center" wrapText="1"/>
    </xf>
    <xf numFmtId="175" fontId="2" fillId="2" borderId="0" xfId="14" applyNumberFormat="1" applyFont="1" applyFill="1" applyBorder="1" applyAlignment="1">
      <alignment horizontal="right" vertical="center" wrapText="1"/>
    </xf>
    <xf numFmtId="175" fontId="2" fillId="8" borderId="1" xfId="14" applyNumberFormat="1" applyFont="1" applyFill="1" applyBorder="1" applyAlignment="1">
      <alignment horizontal="right" vertical="center" wrapText="1"/>
    </xf>
    <xf numFmtId="0" fontId="9" fillId="3" borderId="0" xfId="0" applyFont="1" applyFill="1" applyAlignment="1">
      <alignment horizontal="left" vertical="center" wrapText="1"/>
    </xf>
    <xf numFmtId="0" fontId="12" fillId="2" borderId="0" xfId="0" applyFont="1" applyFill="1" applyAlignment="1">
      <alignment vertical="center"/>
    </xf>
    <xf numFmtId="164" fontId="24" fillId="8" borderId="25" xfId="1" quotePrefix="1" applyNumberFormat="1" applyFont="1" applyFill="1" applyBorder="1" applyAlignment="1">
      <alignment horizontal="left" vertical="center"/>
    </xf>
    <xf numFmtId="0" fontId="24" fillId="8" borderId="1" xfId="0" applyFont="1" applyFill="1" applyBorder="1" applyAlignment="1">
      <alignment horizontal="left" vertical="center"/>
    </xf>
    <xf numFmtId="170" fontId="24" fillId="8" borderId="25" xfId="1" applyNumberFormat="1" applyFont="1" applyFill="1" applyBorder="1" applyAlignment="1">
      <alignment horizontal="right" vertical="center"/>
    </xf>
    <xf numFmtId="170" fontId="24" fillId="8" borderId="26" xfId="1" applyNumberFormat="1" applyFont="1" applyFill="1" applyBorder="1" applyAlignment="1">
      <alignment horizontal="right" vertical="center"/>
    </xf>
    <xf numFmtId="165" fontId="12" fillId="2" borderId="0" xfId="0" applyNumberFormat="1" applyFont="1" applyFill="1" applyAlignment="1">
      <alignment vertical="center"/>
    </xf>
    <xf numFmtId="164" fontId="24" fillId="8" borderId="30" xfId="1" quotePrefix="1" applyNumberFormat="1" applyFont="1" applyFill="1" applyBorder="1" applyAlignment="1">
      <alignment horizontal="left" vertical="center"/>
    </xf>
    <xf numFmtId="0" fontId="24" fillId="8" borderId="4" xfId="0" applyFont="1" applyFill="1" applyBorder="1" applyAlignment="1">
      <alignment horizontal="left" vertical="center"/>
    </xf>
    <xf numFmtId="170" fontId="24" fillId="8" borderId="30" xfId="1" applyNumberFormat="1" applyFont="1" applyFill="1" applyBorder="1" applyAlignment="1">
      <alignment horizontal="right" vertical="center"/>
    </xf>
    <xf numFmtId="170" fontId="24" fillId="8" borderId="31" xfId="1" applyNumberFormat="1" applyFont="1" applyFill="1" applyBorder="1" applyAlignment="1">
      <alignment horizontal="right" vertical="center"/>
    </xf>
    <xf numFmtId="170" fontId="24" fillId="8" borderId="4" xfId="1" applyNumberFormat="1" applyFont="1" applyFill="1" applyBorder="1" applyAlignment="1">
      <alignment horizontal="right" vertical="center"/>
    </xf>
    <xf numFmtId="170" fontId="2" fillId="2" borderId="12" xfId="1" applyNumberFormat="1" applyFont="1" applyFill="1" applyBorder="1" applyAlignment="1">
      <alignment horizontal="right" vertical="center" wrapText="1"/>
    </xf>
    <xf numFmtId="0" fontId="9" fillId="8" borderId="0" xfId="6" applyFont="1" applyFill="1" applyBorder="1" applyAlignment="1">
      <alignment horizontal="left" vertical="center" wrapText="1"/>
    </xf>
    <xf numFmtId="168" fontId="9" fillId="8" borderId="0" xfId="2" applyNumberFormat="1" applyFont="1" applyFill="1" applyBorder="1" applyAlignment="1">
      <alignment horizontal="left" vertical="center" wrapText="1"/>
    </xf>
    <xf numFmtId="170" fontId="2" fillId="8" borderId="0" xfId="1" applyNumberFormat="1" applyFont="1" applyFill="1" applyBorder="1" applyAlignment="1">
      <alignment horizontal="right" vertical="center" wrapText="1"/>
    </xf>
    <xf numFmtId="170" fontId="2" fillId="8" borderId="12" xfId="1" applyNumberFormat="1" applyFont="1" applyFill="1" applyBorder="1" applyAlignment="1">
      <alignment horizontal="right" vertical="center" wrapText="1"/>
    </xf>
    <xf numFmtId="17" fontId="24" fillId="0" borderId="0" xfId="10" applyNumberFormat="1" applyFont="1" applyBorder="1" applyAlignment="1">
      <alignment horizontal="left" vertical="center"/>
    </xf>
    <xf numFmtId="170" fontId="12" fillId="0" borderId="0" xfId="12" applyNumberFormat="1" applyFont="1" applyBorder="1" applyAlignment="1">
      <alignment horizontal="right" vertical="center"/>
    </xf>
    <xf numFmtId="17" fontId="24" fillId="8" borderId="0" xfId="10" applyNumberFormat="1" applyFont="1" applyFill="1" applyBorder="1" applyAlignment="1">
      <alignment horizontal="left" vertical="center"/>
    </xf>
    <xf numFmtId="170" fontId="12" fillId="8" borderId="0" xfId="12" applyNumberFormat="1" applyFont="1" applyFill="1" applyBorder="1" applyAlignment="1">
      <alignment horizontal="right" vertical="center"/>
    </xf>
    <xf numFmtId="17" fontId="24" fillId="8" borderId="1" xfId="10" applyNumberFormat="1" applyFont="1" applyFill="1" applyBorder="1" applyAlignment="1">
      <alignment horizontal="left" vertical="center"/>
    </xf>
    <xf numFmtId="170" fontId="12" fillId="8" borderId="1" xfId="12" applyNumberFormat="1" applyFont="1" applyFill="1" applyBorder="1" applyAlignment="1">
      <alignment horizontal="right" vertical="center"/>
    </xf>
    <xf numFmtId="0" fontId="34" fillId="2" borderId="0" xfId="15" applyFont="1" applyFill="1" applyAlignment="1">
      <alignment horizontal="left" vertical="center"/>
    </xf>
    <xf numFmtId="0" fontId="34" fillId="6" borderId="0" xfId="15" applyFont="1" applyFill="1" applyAlignment="1">
      <alignment horizontal="left" vertical="center" wrapText="1"/>
    </xf>
    <xf numFmtId="0" fontId="34" fillId="6" borderId="1" xfId="15" applyFont="1" applyFill="1" applyBorder="1" applyAlignment="1">
      <alignment horizontal="left" vertical="center" wrapText="1"/>
    </xf>
    <xf numFmtId="0" fontId="35" fillId="0" borderId="0" xfId="0" applyFont="1" applyAlignment="1">
      <alignment horizontal="left" vertical="center"/>
    </xf>
    <xf numFmtId="0" fontId="35" fillId="2" borderId="0" xfId="0" applyFont="1" applyFill="1" applyAlignment="1">
      <alignment vertical="center" wrapText="1"/>
    </xf>
    <xf numFmtId="17" fontId="2" fillId="2" borderId="0" xfId="0" applyNumberFormat="1" applyFont="1" applyFill="1" applyBorder="1" applyAlignment="1">
      <alignment horizontal="left" vertical="center"/>
    </xf>
    <xf numFmtId="173" fontId="2" fillId="2" borderId="0" xfId="1" applyNumberFormat="1" applyFont="1" applyFill="1" applyBorder="1" applyAlignment="1">
      <alignment horizontal="right" vertical="center"/>
    </xf>
    <xf numFmtId="17" fontId="2" fillId="8" borderId="0" xfId="0" applyNumberFormat="1" applyFont="1" applyFill="1" applyBorder="1" applyAlignment="1">
      <alignment horizontal="left" vertical="center"/>
    </xf>
    <xf numFmtId="17" fontId="2" fillId="8" borderId="1" xfId="0" applyNumberFormat="1" applyFont="1" applyFill="1" applyBorder="1" applyAlignment="1">
      <alignment horizontal="left" vertical="center"/>
    </xf>
    <xf numFmtId="173" fontId="2" fillId="8" borderId="1" xfId="1" applyNumberFormat="1" applyFont="1" applyFill="1" applyBorder="1" applyAlignment="1">
      <alignment horizontal="right" vertical="center"/>
    </xf>
    <xf numFmtId="0" fontId="9" fillId="2" borderId="0" xfId="0" applyFont="1" applyFill="1" applyBorder="1" applyAlignment="1">
      <alignment vertical="center" wrapText="1"/>
    </xf>
    <xf numFmtId="0" fontId="2" fillId="2" borderId="0" xfId="0" applyFont="1" applyFill="1"/>
    <xf numFmtId="0" fontId="2" fillId="2" borderId="0" xfId="0" applyFont="1" applyFill="1" applyAlignment="1">
      <alignment horizontal="left"/>
    </xf>
    <xf numFmtId="0" fontId="9" fillId="2" borderId="0" xfId="0" applyFont="1" applyFill="1" applyAlignment="1">
      <alignment horizontal="left"/>
    </xf>
    <xf numFmtId="0" fontId="2" fillId="2" borderId="0" xfId="0" applyFont="1" applyFill="1" applyAlignment="1">
      <alignment horizontal="left" vertical="center"/>
    </xf>
    <xf numFmtId="166" fontId="35" fillId="2" borderId="0" xfId="0" applyNumberFormat="1" applyFont="1" applyFill="1" applyAlignment="1">
      <alignment horizontal="right" vertical="center"/>
    </xf>
    <xf numFmtId="49" fontId="9" fillId="8" borderId="1" xfId="0" applyNumberFormat="1" applyFont="1" applyFill="1" applyBorder="1" applyAlignment="1">
      <alignment horizontal="left" vertical="center"/>
    </xf>
    <xf numFmtId="166" fontId="2" fillId="2" borderId="1" xfId="0" applyNumberFormat="1" applyFont="1" applyFill="1" applyBorder="1" applyAlignment="1">
      <alignment horizontal="right" vertical="center"/>
    </xf>
    <xf numFmtId="165" fontId="2" fillId="2" borderId="0" xfId="0" applyNumberFormat="1" applyFont="1" applyFill="1" applyAlignment="1">
      <alignment horizontal="right" vertical="center" wrapText="1"/>
    </xf>
    <xf numFmtId="165" fontId="2" fillId="8" borderId="0" xfId="0" applyNumberFormat="1" applyFont="1" applyFill="1" applyAlignment="1">
      <alignment horizontal="right" vertical="center" wrapText="1"/>
    </xf>
    <xf numFmtId="165" fontId="2" fillId="2" borderId="1" xfId="0" applyNumberFormat="1" applyFont="1" applyFill="1" applyBorder="1" applyAlignment="1">
      <alignment horizontal="right" vertical="center" wrapText="1"/>
    </xf>
    <xf numFmtId="165" fontId="12" fillId="8" borderId="1" xfId="0" applyNumberFormat="1" applyFont="1" applyFill="1" applyBorder="1" applyAlignment="1">
      <alignment horizontal="right" vertical="center"/>
    </xf>
    <xf numFmtId="3" fontId="9" fillId="2" borderId="4" xfId="0" applyNumberFormat="1" applyFont="1" applyFill="1" applyBorder="1" applyAlignment="1">
      <alignment horizontal="right" vertical="center"/>
    </xf>
    <xf numFmtId="0" fontId="2" fillId="2" borderId="0" xfId="0" applyFont="1" applyFill="1"/>
    <xf numFmtId="0" fontId="2" fillId="2" borderId="0" xfId="0" applyFont="1" applyFill="1"/>
    <xf numFmtId="165" fontId="2" fillId="2" borderId="0" xfId="7" applyNumberFormat="1" applyFont="1" applyFill="1" applyBorder="1" applyAlignment="1">
      <alignment horizontal="right" vertical="center" wrapText="1"/>
    </xf>
    <xf numFmtId="165" fontId="2" fillId="8" borderId="0" xfId="7" applyNumberFormat="1" applyFont="1" applyFill="1" applyBorder="1" applyAlignment="1">
      <alignment horizontal="right" vertical="center" wrapText="1"/>
    </xf>
    <xf numFmtId="165" fontId="2" fillId="2" borderId="1" xfId="7" applyNumberFormat="1" applyFont="1" applyFill="1" applyBorder="1" applyAlignment="1">
      <alignment horizontal="right" vertical="center" wrapText="1"/>
    </xf>
    <xf numFmtId="165" fontId="2" fillId="2" borderId="12" xfId="0" applyNumberFormat="1" applyFont="1" applyFill="1" applyBorder="1" applyAlignment="1">
      <alignment horizontal="right" vertical="center"/>
    </xf>
    <xf numFmtId="164" fontId="9" fillId="2" borderId="0" xfId="1" applyNumberFormat="1" applyFont="1" applyFill="1" applyBorder="1" applyAlignment="1">
      <alignment horizontal="right" vertical="center"/>
    </xf>
    <xf numFmtId="164" fontId="9" fillId="8" borderId="0" xfId="1" applyNumberFormat="1" applyFont="1" applyFill="1" applyBorder="1" applyAlignment="1">
      <alignment horizontal="right" vertical="center"/>
    </xf>
    <xf numFmtId="164" fontId="9" fillId="2" borderId="1" xfId="1" applyNumberFormat="1" applyFont="1" applyFill="1" applyBorder="1" applyAlignment="1">
      <alignment horizontal="right" vertical="center"/>
    </xf>
    <xf numFmtId="0" fontId="3" fillId="2" borderId="0" xfId="0" applyFont="1" applyFill="1" applyAlignment="1">
      <alignment horizontal="left" vertical="top" wrapText="1"/>
    </xf>
    <xf numFmtId="0" fontId="2" fillId="2" borderId="0" xfId="0" applyFont="1" applyFill="1"/>
    <xf numFmtId="0" fontId="8" fillId="5" borderId="0" xfId="0" applyFont="1" applyFill="1" applyAlignment="1">
      <alignment horizontal="center"/>
    </xf>
    <xf numFmtId="0" fontId="2" fillId="2" borderId="0" xfId="0" applyFont="1" applyFill="1" applyAlignment="1">
      <alignment horizontal="left"/>
    </xf>
    <xf numFmtId="0" fontId="9" fillId="2" borderId="0" xfId="0" applyFont="1" applyFill="1" applyAlignment="1">
      <alignment horizontal="left"/>
    </xf>
    <xf numFmtId="0" fontId="4" fillId="2" borderId="0" xfId="0" applyFont="1" applyFill="1" applyAlignment="1">
      <alignment horizontal="left" wrapText="1"/>
    </xf>
    <xf numFmtId="0" fontId="4" fillId="2" borderId="0" xfId="0" applyFont="1" applyFill="1" applyAlignment="1">
      <alignment horizontal="left"/>
    </xf>
    <xf numFmtId="0" fontId="9" fillId="2" borderId="0" xfId="0" applyFont="1" applyFill="1" applyAlignment="1">
      <alignment horizontal="left" wrapText="1"/>
    </xf>
    <xf numFmtId="0" fontId="2" fillId="2" borderId="0" xfId="0" applyFont="1" applyFill="1" applyAlignment="1">
      <alignment horizontal="left" vertical="center" wrapText="1"/>
    </xf>
    <xf numFmtId="0" fontId="24" fillId="2" borderId="12" xfId="0" applyFont="1" applyFill="1" applyBorder="1" applyAlignment="1">
      <alignment horizontal="left" vertical="center" wrapText="1"/>
    </xf>
    <xf numFmtId="0" fontId="24" fillId="2" borderId="0"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0" xfId="0" applyFont="1" applyFill="1" applyAlignment="1">
      <alignment horizontal="left" vertical="center" wrapText="1"/>
    </xf>
    <xf numFmtId="0" fontId="2" fillId="2" borderId="0" xfId="0" applyFont="1" applyFill="1" applyAlignment="1">
      <alignment horizontal="left" vertical="top" wrapText="1"/>
    </xf>
    <xf numFmtId="0" fontId="10" fillId="7" borderId="3" xfId="0" applyFont="1" applyFill="1" applyBorder="1" applyAlignment="1">
      <alignment horizontal="left" vertical="center" wrapText="1"/>
    </xf>
    <xf numFmtId="0" fontId="10" fillId="7" borderId="33" xfId="0" applyFont="1" applyFill="1" applyBorder="1" applyAlignment="1">
      <alignment horizontal="left" vertical="center" wrapText="1"/>
    </xf>
    <xf numFmtId="0" fontId="10" fillId="7" borderId="2" xfId="0" applyFont="1" applyFill="1" applyBorder="1" applyAlignment="1">
      <alignment horizontal="center" vertical="center" wrapText="1"/>
    </xf>
    <xf numFmtId="0" fontId="10" fillId="7" borderId="2" xfId="0" applyFont="1" applyFill="1" applyBorder="1" applyAlignment="1">
      <alignment horizontal="center" vertical="center"/>
    </xf>
    <xf numFmtId="0" fontId="10" fillId="7" borderId="18" xfId="0" applyFont="1" applyFill="1" applyBorder="1" applyAlignment="1">
      <alignment horizontal="center" vertical="center"/>
    </xf>
    <xf numFmtId="0" fontId="10" fillId="7" borderId="19" xfId="0" applyFont="1" applyFill="1" applyBorder="1" applyAlignment="1">
      <alignment horizontal="center" vertical="center"/>
    </xf>
    <xf numFmtId="0" fontId="10" fillId="7" borderId="18" xfId="0" applyFont="1" applyFill="1" applyBorder="1" applyAlignment="1">
      <alignment horizontal="center" vertical="center" wrapText="1"/>
    </xf>
    <xf numFmtId="0" fontId="10" fillId="7" borderId="19" xfId="0" applyFont="1" applyFill="1" applyBorder="1" applyAlignment="1">
      <alignment horizontal="center" vertical="center" wrapText="1"/>
    </xf>
    <xf numFmtId="0" fontId="2" fillId="2" borderId="0" xfId="0" applyFont="1" applyFill="1" applyAlignment="1">
      <alignment horizontal="left" vertical="center"/>
    </xf>
    <xf numFmtId="0" fontId="23" fillId="2" borderId="0" xfId="0" applyFont="1" applyFill="1" applyAlignment="1">
      <alignment horizontal="left"/>
    </xf>
    <xf numFmtId="0" fontId="10" fillId="7" borderId="0" xfId="0" applyFont="1" applyFill="1" applyAlignment="1">
      <alignment horizontal="left" vertical="center" wrapText="1"/>
    </xf>
    <xf numFmtId="0" fontId="10" fillId="7" borderId="17" xfId="0" applyFont="1" applyFill="1" applyBorder="1" applyAlignment="1">
      <alignment horizontal="left" vertical="center" wrapText="1"/>
    </xf>
    <xf numFmtId="0" fontId="2" fillId="2" borderId="0" xfId="0" applyFont="1" applyFill="1" applyAlignment="1">
      <alignment horizontal="left" wrapText="1"/>
    </xf>
    <xf numFmtId="0" fontId="4" fillId="2" borderId="0" xfId="0" applyFont="1" applyFill="1" applyAlignment="1">
      <alignment horizontal="left" vertical="center" wrapText="1"/>
    </xf>
    <xf numFmtId="0" fontId="0" fillId="0" borderId="0" xfId="0" applyAlignment="1">
      <alignment horizontal="left" vertical="center" wrapText="1"/>
    </xf>
    <xf numFmtId="0" fontId="4" fillId="2" borderId="0" xfId="0" applyFont="1" applyFill="1" applyAlignment="1">
      <alignment horizontal="left" vertical="top" wrapText="1"/>
    </xf>
    <xf numFmtId="0" fontId="2" fillId="0" borderId="0" xfId="0" applyFont="1" applyAlignment="1">
      <alignment horizontal="left"/>
    </xf>
    <xf numFmtId="0" fontId="2" fillId="0" borderId="0" xfId="0" applyFont="1" applyAlignment="1">
      <alignment horizontal="left" wrapText="1"/>
    </xf>
    <xf numFmtId="0" fontId="0" fillId="0" borderId="0" xfId="0" applyAlignment="1">
      <alignment horizontal="left" wrapText="1"/>
    </xf>
    <xf numFmtId="0" fontId="10" fillId="7" borderId="32" xfId="0" applyFont="1" applyFill="1" applyBorder="1" applyAlignment="1">
      <alignment horizontal="left" vertical="center"/>
    </xf>
    <xf numFmtId="0" fontId="10" fillId="7" borderId="33" xfId="0" applyFont="1" applyFill="1" applyBorder="1" applyAlignment="1">
      <alignment horizontal="left" vertical="center"/>
    </xf>
    <xf numFmtId="0" fontId="10" fillId="7" borderId="20" xfId="0" applyFont="1" applyFill="1" applyBorder="1" applyAlignment="1">
      <alignment horizontal="left" vertical="center"/>
    </xf>
    <xf numFmtId="0" fontId="10" fillId="7" borderId="3" xfId="0" applyFont="1" applyFill="1" applyBorder="1" applyAlignment="1">
      <alignment horizontal="left" vertical="center"/>
    </xf>
    <xf numFmtId="0" fontId="10" fillId="7" borderId="33" xfId="0" applyFont="1" applyFill="1" applyBorder="1" applyAlignment="1">
      <alignment horizontal="center" vertical="center"/>
    </xf>
    <xf numFmtId="0" fontId="10" fillId="7" borderId="14" xfId="0" applyFont="1" applyFill="1" applyBorder="1" applyAlignment="1">
      <alignment horizontal="center" vertical="center"/>
    </xf>
    <xf numFmtId="0" fontId="2" fillId="2" borderId="0" xfId="0" applyFont="1" applyFill="1" applyAlignment="1">
      <alignment wrapText="1"/>
    </xf>
    <xf numFmtId="0" fontId="0" fillId="0" borderId="0" xfId="0" applyAlignment="1">
      <alignment wrapText="1"/>
    </xf>
    <xf numFmtId="0" fontId="19" fillId="2" borderId="0" xfId="0" applyFont="1" applyFill="1" applyAlignment="1">
      <alignment horizontal="left"/>
    </xf>
    <xf numFmtId="0" fontId="19" fillId="2" borderId="0" xfId="0" applyFont="1" applyFill="1" applyAlignment="1">
      <alignment horizontal="left" vertical="center" wrapText="1"/>
    </xf>
    <xf numFmtId="168" fontId="2" fillId="0" borderId="0" xfId="2" applyNumberFormat="1" applyFont="1" applyBorder="1" applyAlignment="1">
      <alignment wrapText="1"/>
    </xf>
    <xf numFmtId="0" fontId="9" fillId="2" borderId="12"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1" xfId="0" applyFont="1" applyFill="1" applyBorder="1" applyAlignment="1">
      <alignment horizontal="left" vertical="center" wrapText="1"/>
    </xf>
    <xf numFmtId="0" fontId="4" fillId="2" borderId="11" xfId="0" applyFont="1" applyFill="1" applyBorder="1" applyAlignment="1">
      <alignment horizontal="left"/>
    </xf>
    <xf numFmtId="0" fontId="4" fillId="2" borderId="11" xfId="0" applyFont="1" applyFill="1" applyBorder="1" applyAlignment="1">
      <alignment horizontal="left" wrapText="1"/>
    </xf>
    <xf numFmtId="0" fontId="2" fillId="2" borderId="0" xfId="9" applyFont="1" applyFill="1" applyAlignment="1">
      <alignment horizontal="left"/>
    </xf>
    <xf numFmtId="0" fontId="24" fillId="0" borderId="0" xfId="9" applyFont="1" applyAlignment="1">
      <alignment horizontal="left"/>
    </xf>
    <xf numFmtId="0" fontId="10" fillId="5" borderId="2" xfId="9" applyFont="1" applyFill="1" applyBorder="1" applyAlignment="1">
      <alignment horizontal="left" vertical="center" wrapText="1"/>
    </xf>
    <xf numFmtId="0" fontId="10" fillId="7" borderId="2" xfId="10" applyFont="1" applyFill="1" applyBorder="1" applyAlignment="1">
      <alignment horizontal="center" wrapText="1"/>
    </xf>
    <xf numFmtId="0" fontId="10" fillId="7" borderId="2" xfId="10" applyFont="1" applyFill="1" applyBorder="1" applyAlignment="1">
      <alignment horizontal="center"/>
    </xf>
    <xf numFmtId="0" fontId="10" fillId="5" borderId="0" xfId="10" applyFont="1" applyFill="1" applyAlignment="1">
      <alignment horizontal="left" vertical="center" wrapText="1"/>
    </xf>
    <xf numFmtId="0" fontId="10" fillId="7" borderId="14" xfId="10" applyFont="1" applyFill="1" applyBorder="1" applyAlignment="1">
      <alignment horizontal="center" wrapText="1"/>
    </xf>
    <xf numFmtId="0" fontId="10" fillId="7" borderId="11" xfId="10" applyFont="1" applyFill="1" applyBorder="1" applyAlignment="1">
      <alignment horizontal="center"/>
    </xf>
    <xf numFmtId="0" fontId="2" fillId="2" borderId="0" xfId="10" applyFont="1" applyFill="1" applyAlignment="1">
      <alignment horizontal="left"/>
    </xf>
    <xf numFmtId="0" fontId="24" fillId="0" borderId="4" xfId="0" applyFont="1" applyBorder="1" applyAlignment="1">
      <alignment horizontal="left" vertical="center" wrapText="1"/>
    </xf>
    <xf numFmtId="0" fontId="12" fillId="0" borderId="0" xfId="0" applyFont="1" applyAlignment="1">
      <alignment horizontal="left" vertical="center" wrapText="1"/>
    </xf>
    <xf numFmtId="0" fontId="24" fillId="0" borderId="16"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10" fillId="7" borderId="3" xfId="0" applyFont="1" applyFill="1" applyBorder="1" applyAlignment="1">
      <alignment horizontal="center" vertical="center" wrapText="1"/>
    </xf>
    <xf numFmtId="0" fontId="9" fillId="2" borderId="0" xfId="0" applyFont="1" applyFill="1" applyAlignment="1">
      <alignment horizontal="left" vertical="center"/>
    </xf>
    <xf numFmtId="0" fontId="9" fillId="2" borderId="13" xfId="0" applyFont="1" applyFill="1" applyBorder="1" applyAlignment="1">
      <alignment horizontal="left" vertical="center"/>
    </xf>
    <xf numFmtId="0" fontId="9" fillId="2" borderId="0" xfId="0" applyFont="1" applyFill="1" applyAlignment="1">
      <alignment horizontal="left" vertical="center" wrapText="1"/>
    </xf>
    <xf numFmtId="0" fontId="9" fillId="2" borderId="34"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35" xfId="0" applyFont="1" applyFill="1" applyBorder="1" applyAlignment="1">
      <alignment horizontal="left" vertical="center" wrapText="1"/>
    </xf>
    <xf numFmtId="0" fontId="0" fillId="0" borderId="0" xfId="0" applyAlignment="1">
      <alignment horizontal="left"/>
    </xf>
    <xf numFmtId="0" fontId="4" fillId="2" borderId="0" xfId="0" applyFont="1" applyFill="1" applyAlignment="1">
      <alignment horizontal="left" vertical="center"/>
    </xf>
    <xf numFmtId="0" fontId="2" fillId="2" borderId="11" xfId="0" applyFont="1" applyFill="1" applyBorder="1" applyAlignment="1">
      <alignment horizontal="left" vertical="center" wrapText="1"/>
    </xf>
    <xf numFmtId="166" fontId="12" fillId="8" borderId="0" xfId="0" applyNumberFormat="1" applyFont="1" applyFill="1" applyAlignment="1">
      <alignment horizontal="right" vertical="center"/>
    </xf>
  </cellXfs>
  <cellStyles count="16">
    <cellStyle name="Cambiar to&amp;do" xfId="5" xr:uid="{9DF89C19-71FC-4002-810F-24F0CC81A190}"/>
    <cellStyle name="Hipervínculo" xfId="15" builtinId="8"/>
    <cellStyle name="Millares" xfId="1" builtinId="3"/>
    <cellStyle name="Millares 2" xfId="7" xr:uid="{91E309B9-6A07-4E23-B92A-432AF8244343}"/>
    <cellStyle name="Millares 2 2" xfId="12" xr:uid="{377790F7-4119-4E68-AEF5-709F9BAE0AC0}"/>
    <cellStyle name="Millares 3" xfId="11" xr:uid="{E9C6390E-7A0B-4985-B334-3992C74F46EF}"/>
    <cellStyle name="Millares 4" xfId="14" xr:uid="{893FA68E-36E5-4617-A1DE-C06C61D4E177}"/>
    <cellStyle name="Normal" xfId="0" builtinId="0"/>
    <cellStyle name="Normal 2" xfId="9" xr:uid="{45B92735-9295-4342-B2E0-B9F1980705D3}"/>
    <cellStyle name="Normal 2 2" xfId="6" xr:uid="{A31F507C-561D-44E9-BA2D-8D46BFED3077}"/>
    <cellStyle name="Normal 2 3" xfId="10" xr:uid="{0AA3B686-1DDE-4C2D-A304-753B87616BB9}"/>
    <cellStyle name="Normal 4" xfId="8" xr:uid="{EFE2ADF7-7F1E-4682-98E8-BDFB38534404}"/>
    <cellStyle name="Normal__01_Cuadro_resumen" xfId="13" xr:uid="{1477BD71-1A36-4F27-B481-12058B9FD8BB}"/>
    <cellStyle name="Normal_3" xfId="4" xr:uid="{CAE63B8B-1AAA-4E7F-B472-4063AA6E2EEA}"/>
    <cellStyle name="Normal_6_1" xfId="3" xr:uid="{3FDA4099-7A78-498A-9FA3-5AB02B060819}"/>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412/Innovaci&#243;n%20Financiera/INCLUSION%20FINANCIERA/02%20REPORTE%20INCLUSION%20FINANCIERA/2022/2022%202&#186;%20IIF/99.%20GRAFICOS/Gr&#225;fico%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
      <sheetName val="Datos 12a"/>
      <sheetName val="Gráfico 12.a"/>
      <sheetName val="Datos"/>
      <sheetName val="Gráf 12b"/>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D8D85-ABC4-49A3-BFDC-AE45EDD32537}">
  <dimension ref="A1:G216"/>
  <sheetViews>
    <sheetView tabSelected="1" topLeftCell="A9" zoomScaleNormal="100" workbookViewId="0">
      <selection activeCell="B10" sqref="B10"/>
    </sheetView>
  </sheetViews>
  <sheetFormatPr baseColWidth="10" defaultColWidth="9.140625" defaultRowHeight="15"/>
  <cols>
    <col min="1" max="1" width="5.28515625" style="2" customWidth="1"/>
    <col min="2" max="2" width="58.85546875" style="1" bestFit="1" customWidth="1"/>
    <col min="3" max="16384" width="9.140625" style="1"/>
  </cols>
  <sheetData>
    <row r="1" spans="1:7">
      <c r="A1" s="3"/>
    </row>
    <row r="2" spans="1:7" ht="20.25" customHeight="1">
      <c r="A2" s="3"/>
      <c r="B2" s="449"/>
      <c r="C2" s="449"/>
      <c r="D2" s="449"/>
      <c r="E2" s="449"/>
      <c r="F2" s="449"/>
      <c r="G2" s="449"/>
    </row>
    <row r="3" spans="1:7">
      <c r="A3" s="3"/>
      <c r="B3" s="449"/>
      <c r="C3" s="449"/>
      <c r="D3" s="449"/>
      <c r="E3" s="449"/>
      <c r="F3" s="449"/>
      <c r="G3" s="449"/>
    </row>
    <row r="4" spans="1:7" ht="30.6" customHeight="1">
      <c r="A4" s="3"/>
      <c r="B4" s="7" t="s">
        <v>5</v>
      </c>
    </row>
    <row r="5" spans="1:7" ht="30.6" customHeight="1">
      <c r="A5" s="3"/>
      <c r="B5" s="5" t="s">
        <v>4</v>
      </c>
    </row>
    <row r="6" spans="1:7" ht="30.6" customHeight="1">
      <c r="A6" s="3"/>
    </row>
    <row r="7" spans="1:7" ht="30.6" customHeight="1">
      <c r="A7" s="3"/>
    </row>
    <row r="8" spans="1:7" ht="30.6" customHeight="1">
      <c r="A8" s="3"/>
      <c r="B8" s="6" t="s">
        <v>3</v>
      </c>
      <c r="C8" s="4"/>
    </row>
    <row r="9" spans="1:7" ht="30.6" customHeight="1">
      <c r="A9" s="3"/>
      <c r="B9" s="5" t="s">
        <v>2</v>
      </c>
      <c r="C9" s="4"/>
    </row>
    <row r="10" spans="1:7" ht="30.6" customHeight="1">
      <c r="A10" s="3"/>
      <c r="B10" s="4"/>
      <c r="C10" s="4"/>
      <c r="D10" s="4"/>
      <c r="E10" s="4"/>
      <c r="F10" s="4"/>
      <c r="G10" s="4"/>
    </row>
    <row r="11" spans="1:7" ht="30.6" customHeight="1">
      <c r="A11" s="3"/>
      <c r="C11" s="4"/>
      <c r="E11" s="4"/>
    </row>
    <row r="12" spans="1:7" ht="25.35" customHeight="1">
      <c r="A12" s="3"/>
      <c r="B12" s="447" t="s">
        <v>1</v>
      </c>
      <c r="C12" s="448"/>
      <c r="D12" s="448"/>
      <c r="E12" s="448"/>
      <c r="F12" s="448"/>
      <c r="G12" s="448"/>
    </row>
    <row r="13" spans="1:7" ht="25.35" customHeight="1">
      <c r="A13" s="3"/>
      <c r="B13" s="448"/>
      <c r="C13" s="448"/>
      <c r="D13" s="448"/>
      <c r="E13" s="448"/>
      <c r="F13" s="448"/>
      <c r="G13" s="448"/>
    </row>
    <row r="14" spans="1:7" ht="25.35" customHeight="1">
      <c r="A14" s="3"/>
      <c r="B14" s="448"/>
      <c r="C14" s="448"/>
      <c r="D14" s="448"/>
      <c r="E14" s="448"/>
      <c r="F14" s="448"/>
      <c r="G14" s="448"/>
    </row>
    <row r="15" spans="1:7" ht="25.35" customHeight="1">
      <c r="A15" s="3"/>
      <c r="B15" s="448"/>
      <c r="C15" s="448"/>
      <c r="D15" s="448"/>
      <c r="E15" s="448"/>
      <c r="F15" s="448"/>
      <c r="G15" s="448"/>
    </row>
    <row r="16" spans="1:7" ht="25.35" customHeight="1">
      <c r="A16" s="3"/>
      <c r="B16" s="448"/>
      <c r="C16" s="448"/>
      <c r="D16" s="448"/>
      <c r="E16" s="448"/>
      <c r="F16" s="448"/>
      <c r="G16" s="448"/>
    </row>
    <row r="17" spans="1:7" ht="25.35" customHeight="1">
      <c r="A17" s="3"/>
      <c r="B17" s="447" t="s">
        <v>0</v>
      </c>
      <c r="C17" s="448"/>
      <c r="D17" s="448"/>
      <c r="E17" s="448"/>
      <c r="F17" s="448"/>
      <c r="G17" s="448"/>
    </row>
    <row r="18" spans="1:7" ht="25.35" customHeight="1">
      <c r="A18" s="3"/>
      <c r="B18" s="448"/>
      <c r="C18" s="448"/>
      <c r="D18" s="448"/>
      <c r="E18" s="448"/>
      <c r="F18" s="448"/>
      <c r="G18" s="448"/>
    </row>
    <row r="19" spans="1:7" ht="25.35" customHeight="1">
      <c r="A19" s="3"/>
      <c r="B19" s="448"/>
      <c r="C19" s="448"/>
      <c r="D19" s="448"/>
      <c r="E19" s="448"/>
      <c r="F19" s="448"/>
      <c r="G19" s="448"/>
    </row>
    <row r="20" spans="1:7" ht="25.35" customHeight="1">
      <c r="A20" s="3"/>
      <c r="B20" s="448"/>
      <c r="C20" s="448"/>
      <c r="D20" s="448"/>
      <c r="E20" s="448"/>
      <c r="F20" s="448"/>
      <c r="G20" s="448"/>
    </row>
    <row r="21" spans="1:7">
      <c r="A21" s="3"/>
      <c r="B21" s="448"/>
      <c r="C21" s="448"/>
      <c r="D21" s="448"/>
      <c r="E21" s="448"/>
      <c r="F21" s="448"/>
      <c r="G21" s="448"/>
    </row>
    <row r="22" spans="1:7">
      <c r="A22" s="3"/>
    </row>
    <row r="23" spans="1:7">
      <c r="A23" s="3"/>
    </row>
    <row r="24" spans="1:7">
      <c r="A24" s="3"/>
    </row>
    <row r="25" spans="1:7">
      <c r="A25" s="3"/>
    </row>
    <row r="26" spans="1:7">
      <c r="A26" s="3"/>
    </row>
    <row r="27" spans="1:7">
      <c r="A27" s="3"/>
    </row>
    <row r="28" spans="1:7">
      <c r="A28" s="3"/>
    </row>
    <row r="29" spans="1:7">
      <c r="A29" s="3"/>
    </row>
    <row r="30" spans="1:7">
      <c r="A30" s="3"/>
    </row>
    <row r="31" spans="1:7">
      <c r="A31" s="3"/>
    </row>
    <row r="32" spans="1:7">
      <c r="A32" s="3"/>
    </row>
    <row r="33" spans="1:1">
      <c r="A33" s="3"/>
    </row>
    <row r="34" spans="1:1">
      <c r="A34" s="3"/>
    </row>
    <row r="35" spans="1:1">
      <c r="A35" s="3"/>
    </row>
    <row r="36" spans="1:1">
      <c r="A36" s="3"/>
    </row>
    <row r="37" spans="1:1">
      <c r="A37" s="3"/>
    </row>
    <row r="38" spans="1:1">
      <c r="A38" s="3"/>
    </row>
    <row r="39" spans="1:1">
      <c r="A39" s="3"/>
    </row>
    <row r="40" spans="1:1">
      <c r="A40" s="3"/>
    </row>
    <row r="41" spans="1:1">
      <c r="A41" s="3"/>
    </row>
    <row r="42" spans="1:1">
      <c r="A42" s="3"/>
    </row>
    <row r="43" spans="1:1">
      <c r="A43" s="3"/>
    </row>
    <row r="44" spans="1:1">
      <c r="A44" s="3"/>
    </row>
    <row r="45" spans="1:1">
      <c r="A45" s="3"/>
    </row>
    <row r="46" spans="1:1">
      <c r="A46" s="3"/>
    </row>
    <row r="47" spans="1:1">
      <c r="A47" s="3"/>
    </row>
    <row r="48" spans="1:1">
      <c r="A48" s="3"/>
    </row>
    <row r="49" spans="1:1">
      <c r="A49" s="3"/>
    </row>
    <row r="50" spans="1:1">
      <c r="A50" s="3"/>
    </row>
    <row r="51" spans="1:1">
      <c r="A51" s="3"/>
    </row>
    <row r="52" spans="1:1">
      <c r="A52" s="3"/>
    </row>
    <row r="53" spans="1:1">
      <c r="A53" s="3"/>
    </row>
    <row r="54" spans="1:1">
      <c r="A54" s="3"/>
    </row>
    <row r="55" spans="1:1">
      <c r="A55" s="3"/>
    </row>
    <row r="56" spans="1:1">
      <c r="A56" s="3"/>
    </row>
    <row r="57" spans="1:1">
      <c r="A57" s="3"/>
    </row>
    <row r="58" spans="1:1">
      <c r="A58" s="3"/>
    </row>
    <row r="59" spans="1:1">
      <c r="A59" s="3"/>
    </row>
    <row r="60" spans="1:1">
      <c r="A60" s="3"/>
    </row>
    <row r="61" spans="1:1">
      <c r="A61" s="3"/>
    </row>
    <row r="62" spans="1:1">
      <c r="A62" s="3"/>
    </row>
    <row r="63" spans="1:1">
      <c r="A63" s="3"/>
    </row>
    <row r="64" spans="1:1">
      <c r="A64" s="3"/>
    </row>
    <row r="65" spans="1:1">
      <c r="A65" s="3"/>
    </row>
    <row r="66" spans="1:1">
      <c r="A66" s="3"/>
    </row>
    <row r="67" spans="1:1">
      <c r="A67" s="3"/>
    </row>
    <row r="68" spans="1:1">
      <c r="A68" s="3"/>
    </row>
    <row r="69" spans="1:1">
      <c r="A69" s="3"/>
    </row>
    <row r="70" spans="1:1">
      <c r="A70" s="3"/>
    </row>
    <row r="71" spans="1:1">
      <c r="A71" s="3"/>
    </row>
    <row r="72" spans="1:1">
      <c r="A72" s="3"/>
    </row>
    <row r="73" spans="1:1">
      <c r="A73" s="3"/>
    </row>
    <row r="74" spans="1:1">
      <c r="A74" s="3"/>
    </row>
    <row r="75" spans="1:1">
      <c r="A75" s="3"/>
    </row>
    <row r="76" spans="1:1">
      <c r="A76" s="3"/>
    </row>
    <row r="77" spans="1:1">
      <c r="A77" s="3"/>
    </row>
    <row r="78" spans="1:1">
      <c r="A78" s="3"/>
    </row>
    <row r="79" spans="1:1">
      <c r="A79" s="3"/>
    </row>
    <row r="80" spans="1:1">
      <c r="A80" s="3"/>
    </row>
    <row r="81" spans="1:1">
      <c r="A81" s="3"/>
    </row>
    <row r="82" spans="1:1">
      <c r="A82" s="3"/>
    </row>
    <row r="83" spans="1:1">
      <c r="A83" s="3"/>
    </row>
    <row r="84" spans="1:1">
      <c r="A84" s="3"/>
    </row>
    <row r="85" spans="1:1">
      <c r="A85" s="3"/>
    </row>
    <row r="86" spans="1:1">
      <c r="A86" s="3"/>
    </row>
    <row r="87" spans="1:1">
      <c r="A87" s="3"/>
    </row>
    <row r="88" spans="1:1">
      <c r="A88" s="3"/>
    </row>
    <row r="89" spans="1:1">
      <c r="A89" s="3"/>
    </row>
    <row r="90" spans="1:1">
      <c r="A90" s="3"/>
    </row>
    <row r="91" spans="1:1">
      <c r="A91" s="3"/>
    </row>
    <row r="92" spans="1:1">
      <c r="A92" s="3"/>
    </row>
    <row r="93" spans="1:1">
      <c r="A93" s="3"/>
    </row>
    <row r="94" spans="1:1">
      <c r="A94" s="3"/>
    </row>
    <row r="95" spans="1:1">
      <c r="A95" s="3"/>
    </row>
    <row r="96" spans="1:1">
      <c r="A96" s="3"/>
    </row>
    <row r="97" spans="1:1">
      <c r="A97" s="3"/>
    </row>
    <row r="98" spans="1:1">
      <c r="A98" s="3"/>
    </row>
    <row r="99" spans="1:1">
      <c r="A99" s="3"/>
    </row>
    <row r="100" spans="1:1">
      <c r="A100" s="3"/>
    </row>
    <row r="101" spans="1:1">
      <c r="A101" s="3"/>
    </row>
    <row r="102" spans="1:1">
      <c r="A102" s="3"/>
    </row>
    <row r="103" spans="1:1">
      <c r="A103" s="3"/>
    </row>
    <row r="104" spans="1:1">
      <c r="A104" s="3"/>
    </row>
    <row r="105" spans="1:1">
      <c r="A105" s="3"/>
    </row>
    <row r="106" spans="1:1">
      <c r="A106" s="3"/>
    </row>
    <row r="107" spans="1:1">
      <c r="A107" s="3"/>
    </row>
    <row r="108" spans="1:1">
      <c r="A108" s="3"/>
    </row>
    <row r="109" spans="1:1">
      <c r="A109" s="3"/>
    </row>
    <row r="110" spans="1:1">
      <c r="A110" s="3"/>
    </row>
    <row r="111" spans="1:1">
      <c r="A111" s="3"/>
    </row>
    <row r="112" spans="1:1">
      <c r="A112" s="3"/>
    </row>
    <row r="113" spans="1:1">
      <c r="A113" s="3"/>
    </row>
    <row r="114" spans="1:1">
      <c r="A114" s="3"/>
    </row>
    <row r="115" spans="1:1">
      <c r="A115" s="3"/>
    </row>
    <row r="116" spans="1:1">
      <c r="A116" s="3"/>
    </row>
    <row r="117" spans="1:1">
      <c r="A117" s="3"/>
    </row>
    <row r="118" spans="1:1">
      <c r="A118" s="3"/>
    </row>
    <row r="119" spans="1:1">
      <c r="A119" s="3"/>
    </row>
    <row r="120" spans="1:1">
      <c r="A120" s="3"/>
    </row>
    <row r="121" spans="1:1">
      <c r="A121" s="3"/>
    </row>
    <row r="122" spans="1:1">
      <c r="A122" s="3"/>
    </row>
    <row r="123" spans="1:1">
      <c r="A123" s="3"/>
    </row>
    <row r="124" spans="1:1">
      <c r="A124" s="3"/>
    </row>
    <row r="125" spans="1:1">
      <c r="A125" s="3"/>
    </row>
    <row r="126" spans="1:1">
      <c r="A126" s="3"/>
    </row>
    <row r="127" spans="1:1">
      <c r="A127" s="3"/>
    </row>
    <row r="128" spans="1:1">
      <c r="A128" s="3"/>
    </row>
    <row r="129" spans="1:1">
      <c r="A129" s="3"/>
    </row>
    <row r="130" spans="1:1">
      <c r="A130" s="3"/>
    </row>
    <row r="131" spans="1:1">
      <c r="A131" s="3"/>
    </row>
    <row r="132" spans="1:1">
      <c r="A132" s="3"/>
    </row>
    <row r="133" spans="1:1">
      <c r="A133" s="3"/>
    </row>
    <row r="134" spans="1:1">
      <c r="A134" s="3"/>
    </row>
    <row r="135" spans="1:1">
      <c r="A135" s="3"/>
    </row>
    <row r="136" spans="1:1">
      <c r="A136" s="3"/>
    </row>
    <row r="137" spans="1:1">
      <c r="A137" s="3"/>
    </row>
    <row r="138" spans="1:1">
      <c r="A138" s="3"/>
    </row>
    <row r="139" spans="1:1">
      <c r="A139" s="3"/>
    </row>
    <row r="140" spans="1:1">
      <c r="A140" s="3"/>
    </row>
    <row r="141" spans="1:1">
      <c r="A141" s="3"/>
    </row>
    <row r="142" spans="1:1">
      <c r="A142" s="3"/>
    </row>
    <row r="143" spans="1:1">
      <c r="A143" s="3"/>
    </row>
    <row r="144" spans="1:1">
      <c r="A144" s="3"/>
    </row>
    <row r="145" spans="1:1">
      <c r="A145" s="3"/>
    </row>
    <row r="146" spans="1:1">
      <c r="A146" s="3"/>
    </row>
    <row r="147" spans="1:1">
      <c r="A147" s="3"/>
    </row>
    <row r="148" spans="1:1">
      <c r="A148" s="3"/>
    </row>
    <row r="149" spans="1:1">
      <c r="A149" s="3"/>
    </row>
    <row r="150" spans="1:1">
      <c r="A150" s="3"/>
    </row>
    <row r="151" spans="1:1">
      <c r="A151" s="3"/>
    </row>
    <row r="152" spans="1:1">
      <c r="A152" s="3"/>
    </row>
    <row r="153" spans="1:1">
      <c r="A153" s="3"/>
    </row>
    <row r="154" spans="1:1">
      <c r="A154" s="3"/>
    </row>
    <row r="155" spans="1:1">
      <c r="A155" s="3"/>
    </row>
    <row r="156" spans="1:1">
      <c r="A156" s="3"/>
    </row>
    <row r="157" spans="1:1">
      <c r="A157" s="3"/>
    </row>
    <row r="158" spans="1:1">
      <c r="A158" s="3"/>
    </row>
    <row r="159" spans="1:1">
      <c r="A159" s="3"/>
    </row>
    <row r="160" spans="1:1">
      <c r="A160" s="3"/>
    </row>
    <row r="161" spans="1:1">
      <c r="A161" s="3"/>
    </row>
    <row r="162" spans="1:1">
      <c r="A162" s="3"/>
    </row>
    <row r="163" spans="1:1">
      <c r="A163" s="3"/>
    </row>
    <row r="164" spans="1:1">
      <c r="A164" s="3"/>
    </row>
    <row r="165" spans="1:1">
      <c r="A165" s="3"/>
    </row>
    <row r="166" spans="1:1">
      <c r="A166" s="3"/>
    </row>
    <row r="167" spans="1:1">
      <c r="A167" s="3"/>
    </row>
    <row r="168" spans="1:1">
      <c r="A168" s="3"/>
    </row>
    <row r="169" spans="1:1">
      <c r="A169" s="3"/>
    </row>
    <row r="170" spans="1:1">
      <c r="A170" s="3"/>
    </row>
    <row r="171" spans="1:1">
      <c r="A171" s="3"/>
    </row>
    <row r="172" spans="1:1">
      <c r="A172" s="3"/>
    </row>
    <row r="173" spans="1:1">
      <c r="A173" s="3"/>
    </row>
    <row r="174" spans="1:1">
      <c r="A174" s="3"/>
    </row>
    <row r="175" spans="1:1">
      <c r="A175" s="3"/>
    </row>
    <row r="176" spans="1:1">
      <c r="A176" s="3"/>
    </row>
    <row r="177" spans="1:1">
      <c r="A177" s="3"/>
    </row>
    <row r="178" spans="1:1">
      <c r="A178" s="3"/>
    </row>
    <row r="179" spans="1:1">
      <c r="A179" s="3"/>
    </row>
    <row r="180" spans="1:1">
      <c r="A180" s="3"/>
    </row>
    <row r="181" spans="1:1">
      <c r="A181" s="3"/>
    </row>
    <row r="182" spans="1:1">
      <c r="A182" s="3"/>
    </row>
    <row r="183" spans="1:1">
      <c r="A183" s="3"/>
    </row>
    <row r="184" spans="1:1">
      <c r="A184" s="3"/>
    </row>
    <row r="185" spans="1:1">
      <c r="A185" s="3"/>
    </row>
    <row r="186" spans="1:1">
      <c r="A186" s="3"/>
    </row>
    <row r="187" spans="1:1">
      <c r="A187" s="3"/>
    </row>
    <row r="188" spans="1:1">
      <c r="A188" s="3"/>
    </row>
    <row r="189" spans="1:1">
      <c r="A189" s="3"/>
    </row>
    <row r="190" spans="1:1">
      <c r="A190" s="3"/>
    </row>
    <row r="191" spans="1:1">
      <c r="A191" s="3"/>
    </row>
    <row r="192" spans="1:1">
      <c r="A192" s="3"/>
    </row>
    <row r="193" spans="1:1">
      <c r="A193" s="3"/>
    </row>
    <row r="194" spans="1:1">
      <c r="A194" s="3"/>
    </row>
    <row r="195" spans="1:1">
      <c r="A195" s="3"/>
    </row>
    <row r="196" spans="1:1">
      <c r="A196" s="3"/>
    </row>
    <row r="197" spans="1:1">
      <c r="A197" s="3"/>
    </row>
    <row r="198" spans="1:1">
      <c r="A198" s="3"/>
    </row>
    <row r="199" spans="1:1">
      <c r="A199" s="3"/>
    </row>
    <row r="200" spans="1:1">
      <c r="A200" s="3"/>
    </row>
    <row r="201" spans="1:1">
      <c r="A201" s="3"/>
    </row>
    <row r="202" spans="1:1">
      <c r="A202" s="3"/>
    </row>
    <row r="203" spans="1:1">
      <c r="A203" s="3"/>
    </row>
    <row r="204" spans="1:1">
      <c r="A204" s="3"/>
    </row>
    <row r="205" spans="1:1">
      <c r="A205" s="3"/>
    </row>
    <row r="206" spans="1:1">
      <c r="A206" s="3"/>
    </row>
    <row r="207" spans="1:1">
      <c r="A207" s="3"/>
    </row>
    <row r="208" spans="1:1">
      <c r="A208" s="3"/>
    </row>
    <row r="209" spans="1:1">
      <c r="A209" s="3"/>
    </row>
    <row r="210" spans="1:1">
      <c r="A210" s="3"/>
    </row>
    <row r="211" spans="1:1">
      <c r="A211" s="3"/>
    </row>
    <row r="212" spans="1:1">
      <c r="A212" s="3"/>
    </row>
    <row r="213" spans="1:1">
      <c r="A213" s="3"/>
    </row>
    <row r="214" spans="1:1">
      <c r="A214" s="3"/>
    </row>
    <row r="215" spans="1:1">
      <c r="A215" s="3"/>
    </row>
    <row r="216" spans="1:1">
      <c r="A216" s="3"/>
    </row>
  </sheetData>
  <mergeCells count="3">
    <mergeCell ref="B12:G16"/>
    <mergeCell ref="B17:G21"/>
    <mergeCell ref="B2:G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55C27-EA31-4F05-BD9E-2497627D1075}">
  <dimension ref="B1:L31"/>
  <sheetViews>
    <sheetView showGridLines="0" zoomScaleNormal="100" workbookViewId="0">
      <selection activeCell="B23" sqref="B23:L23"/>
    </sheetView>
  </sheetViews>
  <sheetFormatPr baseColWidth="10" defaultColWidth="10.85546875" defaultRowHeight="15"/>
  <cols>
    <col min="1" max="1" width="5.28515625" style="2" customWidth="1"/>
    <col min="2" max="8" width="23.7109375" style="2" customWidth="1"/>
    <col min="9" max="9" width="5.28515625" style="2" customWidth="1"/>
    <col min="10" max="12" width="23.7109375" style="2" customWidth="1"/>
    <col min="13" max="16384" width="10.85546875" style="2"/>
  </cols>
  <sheetData>
    <row r="1" spans="2:12" ht="12.95" customHeight="1"/>
    <row r="2" spans="2:12" ht="12.95" customHeight="1">
      <c r="B2" s="13" t="s">
        <v>126</v>
      </c>
    </row>
    <row r="3" spans="2:12" ht="12.95" customHeight="1">
      <c r="B3" s="13" t="s">
        <v>127</v>
      </c>
    </row>
    <row r="4" spans="2:12" ht="12.95" customHeight="1"/>
    <row r="5" spans="2:12" ht="12.95" customHeight="1">
      <c r="B5" s="309" t="s">
        <v>446</v>
      </c>
      <c r="J5" s="309" t="s">
        <v>576</v>
      </c>
    </row>
    <row r="6" spans="2:12" ht="12.95" customHeight="1"/>
    <row r="7" spans="2:12" ht="59.45" customHeight="1">
      <c r="B7" s="10" t="s">
        <v>128</v>
      </c>
      <c r="C7" s="51" t="s">
        <v>129</v>
      </c>
      <c r="D7" s="51" t="s">
        <v>130</v>
      </c>
      <c r="E7" s="51" t="s">
        <v>131</v>
      </c>
      <c r="F7" s="51" t="s">
        <v>132</v>
      </c>
      <c r="G7" s="51" t="s">
        <v>133</v>
      </c>
      <c r="H7" s="51" t="s">
        <v>134</v>
      </c>
      <c r="J7" s="10" t="s">
        <v>128</v>
      </c>
      <c r="K7" s="51" t="s">
        <v>135</v>
      </c>
      <c r="L7" s="51" t="s">
        <v>136</v>
      </c>
    </row>
    <row r="8" spans="2:12" ht="25.35" customHeight="1">
      <c r="B8" s="323" t="s">
        <v>137</v>
      </c>
      <c r="C8" s="326">
        <v>2.0031994317989352</v>
      </c>
      <c r="D8" s="326">
        <v>1.6342715550083078</v>
      </c>
      <c r="E8" s="326">
        <v>0</v>
      </c>
      <c r="F8" s="326">
        <v>0.14977596182077138</v>
      </c>
      <c r="G8" s="326">
        <v>0</v>
      </c>
      <c r="H8" s="326">
        <v>3.7872469486280145</v>
      </c>
      <c r="J8" s="323" t="s">
        <v>138</v>
      </c>
      <c r="K8" s="328">
        <v>0.10277869038369898</v>
      </c>
      <c r="L8" s="328">
        <v>0.13861636707018535</v>
      </c>
    </row>
    <row r="9" spans="2:12" ht="25.35" customHeight="1">
      <c r="B9" s="324" t="s">
        <v>139</v>
      </c>
      <c r="C9" s="40">
        <v>2.1731891948777089</v>
      </c>
      <c r="D9" s="40">
        <v>1.8433881528439062</v>
      </c>
      <c r="E9" s="40">
        <v>0</v>
      </c>
      <c r="F9" s="40">
        <v>0.18183146912849757</v>
      </c>
      <c r="G9" s="40">
        <v>0</v>
      </c>
      <c r="H9" s="40">
        <v>4.1984088168501126</v>
      </c>
      <c r="I9" s="52"/>
      <c r="J9" s="324" t="s">
        <v>140</v>
      </c>
      <c r="K9" s="329">
        <v>0.12042553592535173</v>
      </c>
      <c r="L9" s="329">
        <v>0.169443514486594</v>
      </c>
    </row>
    <row r="10" spans="2:12" ht="25.35" customHeight="1">
      <c r="B10" s="323" t="s">
        <v>138</v>
      </c>
      <c r="C10" s="326">
        <v>2.1704600760200363</v>
      </c>
      <c r="D10" s="326">
        <v>1.777359736948843</v>
      </c>
      <c r="E10" s="326">
        <v>2.4903843596807251E-2</v>
      </c>
      <c r="F10" s="326">
        <v>0.20363667622477877</v>
      </c>
      <c r="G10" s="326">
        <v>1.3489737719691997E-4</v>
      </c>
      <c r="H10" s="326">
        <v>4.1764952301676619</v>
      </c>
      <c r="I10" s="53"/>
      <c r="J10" s="323" t="s">
        <v>141</v>
      </c>
      <c r="K10" s="328">
        <v>0.13775706214044103</v>
      </c>
      <c r="L10" s="330">
        <v>4.0046506556935578E-3</v>
      </c>
    </row>
    <row r="11" spans="2:12" ht="25.35" customHeight="1">
      <c r="B11" s="324" t="s">
        <v>142</v>
      </c>
      <c r="C11" s="40">
        <v>2.2613785705259146</v>
      </c>
      <c r="D11" s="40">
        <v>1.9920468781488065</v>
      </c>
      <c r="E11" s="40">
        <v>5.5830714562358975E-2</v>
      </c>
      <c r="F11" s="40">
        <v>0.25177754505311017</v>
      </c>
      <c r="G11" s="40">
        <v>7.3216510133175625E-4</v>
      </c>
      <c r="H11" s="40">
        <v>4.5617658733915221</v>
      </c>
      <c r="I11" s="53"/>
      <c r="J11" s="324" t="s">
        <v>143</v>
      </c>
      <c r="K11" s="329">
        <v>9.7061867678352357E-2</v>
      </c>
      <c r="L11" s="329">
        <v>0.19014574603205139</v>
      </c>
    </row>
    <row r="12" spans="2:12" ht="25.35" customHeight="1">
      <c r="B12" s="323" t="s">
        <v>140</v>
      </c>
      <c r="C12" s="326">
        <v>2.2138985549180465</v>
      </c>
      <c r="D12" s="326">
        <v>2.063139620360475</v>
      </c>
      <c r="E12" s="326">
        <v>0.1117602774869501</v>
      </c>
      <c r="F12" s="326">
        <v>0.27656426666957867</v>
      </c>
      <c r="G12" s="326">
        <v>1.4089187115227194E-2</v>
      </c>
      <c r="H12" s="326">
        <v>4.6794519065502778</v>
      </c>
      <c r="I12" s="53"/>
      <c r="J12" s="323" t="s">
        <v>144</v>
      </c>
      <c r="K12" s="328">
        <v>0.40730533589204893</v>
      </c>
      <c r="L12" s="328">
        <v>0.38177385402179165</v>
      </c>
    </row>
    <row r="13" spans="2:12" ht="25.35" customHeight="1">
      <c r="B13" s="324" t="s">
        <v>145</v>
      </c>
      <c r="C13" s="40">
        <v>2.3104761440690282</v>
      </c>
      <c r="D13" s="40">
        <v>2.2785391290722132</v>
      </c>
      <c r="E13" s="40">
        <v>0.14380920085090007</v>
      </c>
      <c r="F13" s="40">
        <v>0.3343584159097433</v>
      </c>
      <c r="G13" s="40">
        <v>7.5670664149421349E-2</v>
      </c>
      <c r="H13" s="40">
        <v>5.1428535540513058</v>
      </c>
      <c r="I13" s="53"/>
      <c r="J13" s="204" t="s">
        <v>146</v>
      </c>
      <c r="K13" s="331">
        <v>0.3176025749193197</v>
      </c>
      <c r="L13" s="331">
        <v>0.22057815921402532</v>
      </c>
    </row>
    <row r="14" spans="2:12" ht="25.35" customHeight="1">
      <c r="B14" s="323" t="s">
        <v>141</v>
      </c>
      <c r="C14" s="326">
        <v>2.3131345954695059</v>
      </c>
      <c r="D14" s="326">
        <v>2.3888359043451337</v>
      </c>
      <c r="E14" s="326">
        <v>0.15058779135046549</v>
      </c>
      <c r="F14" s="326">
        <v>0.36509583077775654</v>
      </c>
      <c r="G14" s="326">
        <v>0.10642533168126722</v>
      </c>
      <c r="H14" s="326">
        <v>5.3240794536241296</v>
      </c>
      <c r="I14" s="53"/>
      <c r="J14" s="323"/>
    </row>
    <row r="15" spans="2:12" ht="25.35" customHeight="1">
      <c r="B15" s="324" t="s">
        <v>147</v>
      </c>
      <c r="C15" s="40">
        <v>2.5180554444030183</v>
      </c>
      <c r="D15" s="40">
        <v>2.8014791181949086</v>
      </c>
      <c r="E15" s="40">
        <v>9.7965989454377511E-2</v>
      </c>
      <c r="F15" s="40">
        <v>0.4511843573201661</v>
      </c>
      <c r="G15" s="40">
        <v>0.15321423089087757</v>
      </c>
      <c r="H15" s="40">
        <v>6.0218991402633479</v>
      </c>
      <c r="I15" s="53"/>
    </row>
    <row r="16" spans="2:12" ht="25.35" customHeight="1">
      <c r="B16" s="323" t="s">
        <v>143</v>
      </c>
      <c r="C16" s="326">
        <v>2.0440566666995768</v>
      </c>
      <c r="D16" s="326">
        <v>2.7107710822760183</v>
      </c>
      <c r="E16" s="326">
        <v>0.22426384937581587</v>
      </c>
      <c r="F16" s="326">
        <v>0.64710484091329967</v>
      </c>
      <c r="G16" s="326">
        <v>0.21464810979611951</v>
      </c>
      <c r="H16" s="326">
        <v>5.8408445490608294</v>
      </c>
      <c r="I16" s="53"/>
    </row>
    <row r="17" spans="2:12" ht="25.35" customHeight="1">
      <c r="B17" s="324" t="s">
        <v>148</v>
      </c>
      <c r="C17" s="40">
        <v>2.1294121529169048</v>
      </c>
      <c r="D17" s="40">
        <v>3.3029074649517622</v>
      </c>
      <c r="E17" s="40">
        <v>0.16913763975474286</v>
      </c>
      <c r="F17" s="40">
        <v>1.1443711695270871</v>
      </c>
      <c r="G17" s="40">
        <v>0.25820463822711215</v>
      </c>
      <c r="H17" s="40">
        <v>7.0040330653776097</v>
      </c>
      <c r="I17" s="53"/>
    </row>
    <row r="18" spans="2:12" ht="25.35" customHeight="1">
      <c r="B18" s="323" t="s">
        <v>144</v>
      </c>
      <c r="C18" s="326">
        <v>2.305453426082781</v>
      </c>
      <c r="D18" s="326">
        <v>3.7181758811458452</v>
      </c>
      <c r="E18" s="326">
        <v>0.31150691823201093</v>
      </c>
      <c r="F18" s="326">
        <v>1.5713121083217836</v>
      </c>
      <c r="G18" s="326">
        <v>0.3134033662268727</v>
      </c>
      <c r="H18" s="326">
        <v>8.2198517000092934</v>
      </c>
      <c r="I18" s="53"/>
    </row>
    <row r="19" spans="2:12" ht="25.35" customHeight="1">
      <c r="B19" s="324" t="s">
        <v>149</v>
      </c>
      <c r="C19" s="40">
        <v>2.54585571846152</v>
      </c>
      <c r="D19" s="40">
        <v>4.4577716038528648</v>
      </c>
      <c r="E19" s="40">
        <v>0.3493399843830664</v>
      </c>
      <c r="F19" s="40">
        <v>2.2400382450490199</v>
      </c>
      <c r="G19" s="40">
        <v>0.4934666594967308</v>
      </c>
      <c r="H19" s="40">
        <v>10.086472211243203</v>
      </c>
      <c r="I19" s="53"/>
    </row>
    <row r="20" spans="2:12" ht="25.35" customHeight="1">
      <c r="B20" s="325" t="s">
        <v>146</v>
      </c>
      <c r="C20" s="327">
        <v>2.4034989176843733</v>
      </c>
      <c r="D20" s="327">
        <v>4.713358638962263</v>
      </c>
      <c r="E20" s="327">
        <v>0.31887714459739891</v>
      </c>
      <c r="F20" s="327">
        <v>2.819891610726041</v>
      </c>
      <c r="G20" s="327">
        <v>0.57487136453984289</v>
      </c>
      <c r="H20" s="327">
        <v>10.830497676509921</v>
      </c>
      <c r="I20" s="53"/>
    </row>
    <row r="21" spans="2:12" ht="12.95" customHeight="1"/>
    <row r="22" spans="2:12" ht="12.95" customHeight="1">
      <c r="B22" s="478" t="s">
        <v>596</v>
      </c>
      <c r="C22" s="478"/>
      <c r="D22" s="478"/>
      <c r="E22" s="478"/>
      <c r="F22" s="478"/>
      <c r="G22" s="478"/>
      <c r="H22" s="478"/>
      <c r="I22" s="478"/>
      <c r="J22" s="478"/>
      <c r="K22" s="478"/>
      <c r="L22" s="478"/>
    </row>
    <row r="23" spans="2:12" ht="12.95" customHeight="1">
      <c r="B23" s="478" t="s">
        <v>597</v>
      </c>
      <c r="C23" s="478"/>
      <c r="D23" s="478"/>
      <c r="E23" s="478"/>
      <c r="F23" s="478"/>
      <c r="G23" s="478"/>
      <c r="H23" s="478"/>
      <c r="I23" s="478"/>
      <c r="J23" s="478"/>
      <c r="K23" s="478"/>
      <c r="L23" s="478"/>
    </row>
    <row r="24" spans="2:12" ht="12.95" customHeight="1"/>
    <row r="25" spans="2:12" ht="12.95" customHeight="1">
      <c r="B25" s="2" t="s">
        <v>150</v>
      </c>
    </row>
    <row r="26" spans="2:12" ht="12.95" customHeight="1">
      <c r="B26" s="2" t="s">
        <v>151</v>
      </c>
    </row>
    <row r="27" spans="2:12" ht="12.95" customHeight="1"/>
    <row r="28" spans="2:12" ht="12.95" customHeight="1"/>
    <row r="29" spans="2:12" ht="12.95" customHeight="1"/>
    <row r="30" spans="2:12" ht="12.95" customHeight="1"/>
    <row r="31" spans="2:12" ht="12.95" customHeight="1"/>
  </sheetData>
  <mergeCells count="2">
    <mergeCell ref="B22:L22"/>
    <mergeCell ref="B23:L2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8B3ED-00DC-49A8-96A7-8512411B0191}">
  <dimension ref="B2:L37"/>
  <sheetViews>
    <sheetView showGridLines="0" zoomScaleNormal="100" workbookViewId="0">
      <selection activeCell="B20" sqref="B20:L21"/>
    </sheetView>
  </sheetViews>
  <sheetFormatPr baseColWidth="10" defaultColWidth="11.140625" defaultRowHeight="12.95" customHeight="1"/>
  <cols>
    <col min="1" max="1" width="5.28515625" style="2" customWidth="1"/>
    <col min="2" max="2" width="23.7109375" style="2" customWidth="1"/>
    <col min="3" max="3" width="33.85546875" style="2" customWidth="1"/>
    <col min="4" max="4" width="29.7109375" style="2" customWidth="1"/>
    <col min="5" max="6" width="23.7109375" style="2" customWidth="1"/>
    <col min="7" max="7" width="5.28515625" style="2" customWidth="1"/>
    <col min="8" max="8" width="23.7109375" style="2" customWidth="1"/>
    <col min="9" max="12" width="18.7109375" style="2" customWidth="1"/>
    <col min="13" max="16384" width="11.140625" style="2"/>
  </cols>
  <sheetData>
    <row r="2" spans="2:12" ht="12.95" customHeight="1">
      <c r="B2" s="52" t="s">
        <v>152</v>
      </c>
    </row>
    <row r="3" spans="2:12" ht="12.95" customHeight="1">
      <c r="B3" s="52" t="s">
        <v>436</v>
      </c>
    </row>
    <row r="5" spans="2:12" ht="45" customHeight="1">
      <c r="B5" s="10" t="s">
        <v>128</v>
      </c>
      <c r="C5" s="51" t="s">
        <v>153</v>
      </c>
      <c r="D5" s="51" t="s">
        <v>437</v>
      </c>
      <c r="E5" s="51" t="s">
        <v>438</v>
      </c>
      <c r="F5" s="51" t="s">
        <v>439</v>
      </c>
      <c r="H5" s="10" t="s">
        <v>128</v>
      </c>
      <c r="I5" s="51" t="s">
        <v>440</v>
      </c>
      <c r="J5" s="51" t="s">
        <v>441</v>
      </c>
      <c r="K5" s="51" t="s">
        <v>442</v>
      </c>
      <c r="L5" s="51" t="s">
        <v>443</v>
      </c>
    </row>
    <row r="6" spans="2:12" ht="25.35" customHeight="1">
      <c r="B6" s="323" t="s">
        <v>137</v>
      </c>
      <c r="C6" s="332">
        <v>0.14977596182077138</v>
      </c>
      <c r="D6" s="333">
        <v>18741.536643885898</v>
      </c>
      <c r="E6" s="334"/>
      <c r="F6" s="333">
        <v>18741.536643885898</v>
      </c>
      <c r="H6" s="323" t="s">
        <v>141</v>
      </c>
      <c r="I6" s="328">
        <v>0.99851570966885206</v>
      </c>
      <c r="J6" s="328">
        <v>1.6727112833840257E-6</v>
      </c>
      <c r="K6" s="328">
        <v>1.2789572509407835E-6</v>
      </c>
      <c r="L6" s="328">
        <v>1.4813386626137757E-3</v>
      </c>
    </row>
    <row r="7" spans="2:12" ht="25.35" customHeight="1">
      <c r="B7" s="324" t="s">
        <v>139</v>
      </c>
      <c r="C7" s="335">
        <v>0.18183146912849757</v>
      </c>
      <c r="D7" s="69">
        <v>18065.59645336527</v>
      </c>
      <c r="E7" s="69"/>
      <c r="F7" s="69">
        <v>18065.59645336527</v>
      </c>
      <c r="H7" s="324" t="s">
        <v>147</v>
      </c>
      <c r="I7" s="329">
        <v>0.98495207714010669</v>
      </c>
      <c r="J7" s="329">
        <v>4.38903021721456E-4</v>
      </c>
      <c r="K7" s="329">
        <v>4.7036394431952651E-3</v>
      </c>
      <c r="L7" s="329">
        <v>9.9053803949765602E-3</v>
      </c>
    </row>
    <row r="8" spans="2:12" ht="25.35" customHeight="1">
      <c r="B8" s="323" t="s">
        <v>138</v>
      </c>
      <c r="C8" s="332">
        <v>0.20363667622477877</v>
      </c>
      <c r="D8" s="333">
        <v>18178.075884806804</v>
      </c>
      <c r="E8" s="333"/>
      <c r="F8" s="333">
        <v>18178.075884806804</v>
      </c>
      <c r="H8" s="323" t="s">
        <v>143</v>
      </c>
      <c r="I8" s="328">
        <v>0.91648094624731469</v>
      </c>
      <c r="J8" s="328">
        <v>6.533779505087222E-3</v>
      </c>
      <c r="K8" s="328">
        <v>5.0834878928886856E-2</v>
      </c>
      <c r="L8" s="328">
        <v>2.6150395318711276E-2</v>
      </c>
    </row>
    <row r="9" spans="2:12" ht="25.35" customHeight="1">
      <c r="B9" s="324" t="s">
        <v>142</v>
      </c>
      <c r="C9" s="335">
        <v>0.25177754505311017</v>
      </c>
      <c r="D9" s="69">
        <v>18390.111529214879</v>
      </c>
      <c r="E9" s="69"/>
      <c r="F9" s="69">
        <v>18390.111529214879</v>
      </c>
      <c r="H9" s="324" t="s">
        <v>148</v>
      </c>
      <c r="I9" s="329">
        <v>0.80981558545314958</v>
      </c>
      <c r="J9" s="329">
        <v>2.298037806359525E-2</v>
      </c>
      <c r="K9" s="329">
        <v>0.12228200055894897</v>
      </c>
      <c r="L9" s="329">
        <v>4.4922035924306235E-2</v>
      </c>
    </row>
    <row r="10" spans="2:12" ht="25.35" customHeight="1">
      <c r="B10" s="323" t="s">
        <v>140</v>
      </c>
      <c r="C10" s="332">
        <v>0.27656426666957867</v>
      </c>
      <c r="D10" s="333">
        <v>17543.842397386452</v>
      </c>
      <c r="E10" s="333"/>
      <c r="F10" s="333">
        <v>17543.842397386452</v>
      </c>
      <c r="H10" s="323" t="s">
        <v>144</v>
      </c>
      <c r="I10" s="328">
        <v>0.60791326152874592</v>
      </c>
      <c r="J10" s="328">
        <v>0.12455375361947554</v>
      </c>
      <c r="K10" s="328">
        <v>0.18541237927307136</v>
      </c>
      <c r="L10" s="328">
        <v>8.2120605578707206E-2</v>
      </c>
    </row>
    <row r="11" spans="2:12" ht="25.35" customHeight="1">
      <c r="B11" s="324" t="s">
        <v>145</v>
      </c>
      <c r="C11" s="335">
        <v>0.3343584159097433</v>
      </c>
      <c r="D11" s="69">
        <v>15207.111708304301</v>
      </c>
      <c r="E11" s="69"/>
      <c r="F11" s="69">
        <v>15206.817448041693</v>
      </c>
      <c r="H11" s="324" t="s">
        <v>149</v>
      </c>
      <c r="I11" s="329">
        <v>0.55971160503712269</v>
      </c>
      <c r="J11" s="329">
        <v>8.4089711111484236E-2</v>
      </c>
      <c r="K11" s="329">
        <v>0.22326087580906021</v>
      </c>
      <c r="L11" s="329">
        <v>0.13293780804233274</v>
      </c>
    </row>
    <row r="12" spans="2:12" ht="25.35" customHeight="1">
      <c r="B12" s="323" t="s">
        <v>141</v>
      </c>
      <c r="C12" s="332">
        <v>0.36509583077775654</v>
      </c>
      <c r="D12" s="333">
        <v>13916.966211044504</v>
      </c>
      <c r="E12" s="333">
        <v>8284.3842653930351</v>
      </c>
      <c r="F12" s="333">
        <v>13909.536226824051</v>
      </c>
      <c r="H12" s="325" t="s">
        <v>146</v>
      </c>
      <c r="I12" s="338">
        <v>0.50457409817659415</v>
      </c>
      <c r="J12" s="338">
        <v>6.8587947815271416E-2</v>
      </c>
      <c r="K12" s="338">
        <v>0.23499276801659227</v>
      </c>
      <c r="L12" s="338">
        <v>0.19184518599154238</v>
      </c>
    </row>
    <row r="13" spans="2:12" ht="25.35" customHeight="1">
      <c r="B13" s="324" t="s">
        <v>147</v>
      </c>
      <c r="C13" s="335">
        <v>0.4511843573201661</v>
      </c>
      <c r="D13" s="69">
        <v>13672.585553112387</v>
      </c>
      <c r="E13" s="69">
        <v>6640.6701982364184</v>
      </c>
      <c r="F13" s="69">
        <v>13574.167329400543</v>
      </c>
      <c r="H13" s="53"/>
      <c r="I13" s="53"/>
      <c r="J13" s="53"/>
    </row>
    <row r="14" spans="2:12" ht="25.35" customHeight="1">
      <c r="B14" s="323" t="s">
        <v>143</v>
      </c>
      <c r="C14" s="332">
        <v>0.64710484091329967</v>
      </c>
      <c r="D14" s="333">
        <v>11408.721731969104</v>
      </c>
      <c r="E14" s="333">
        <v>5919.7800283492115</v>
      </c>
      <c r="F14" s="333">
        <v>11032.907941956024</v>
      </c>
      <c r="H14" s="53"/>
      <c r="I14" s="53"/>
      <c r="J14" s="53"/>
    </row>
    <row r="15" spans="2:12" ht="25.35" customHeight="1">
      <c r="B15" s="324" t="s">
        <v>148</v>
      </c>
      <c r="C15" s="335">
        <v>1.1443711695270871</v>
      </c>
      <c r="D15" s="69">
        <v>9937.3568226957941</v>
      </c>
      <c r="E15" s="69">
        <v>5569.5720745303852</v>
      </c>
      <c r="F15" s="69">
        <v>9112.3492823686393</v>
      </c>
      <c r="H15" s="53"/>
      <c r="I15" s="53"/>
      <c r="J15" s="53"/>
    </row>
    <row r="16" spans="2:12" ht="25.35" customHeight="1">
      <c r="B16" s="323" t="s">
        <v>144</v>
      </c>
      <c r="C16" s="332">
        <v>1.5713121083217836</v>
      </c>
      <c r="D16" s="333">
        <v>9428.5090706289702</v>
      </c>
      <c r="E16" s="333">
        <v>3150.1976763036268</v>
      </c>
      <c r="F16" s="333">
        <v>7021.8213272246758</v>
      </c>
      <c r="H16" s="53"/>
      <c r="I16" s="53"/>
      <c r="J16" s="53"/>
    </row>
    <row r="17" spans="2:12" ht="25.35" customHeight="1">
      <c r="B17" s="324" t="s">
        <v>149</v>
      </c>
      <c r="C17" s="335">
        <v>2.2400382450490199</v>
      </c>
      <c r="D17" s="69">
        <v>8571.6209186839842</v>
      </c>
      <c r="E17" s="69">
        <v>2873.2665523171177</v>
      </c>
      <c r="F17" s="69">
        <v>6065.7381470048122</v>
      </c>
      <c r="H17" s="53"/>
      <c r="I17" s="53"/>
      <c r="J17" s="53"/>
    </row>
    <row r="18" spans="2:12" ht="25.35" customHeight="1">
      <c r="B18" s="325" t="s">
        <v>146</v>
      </c>
      <c r="C18" s="336">
        <v>2.819891610726041</v>
      </c>
      <c r="D18" s="337">
        <v>7483.6599921565357</v>
      </c>
      <c r="E18" s="337">
        <v>2520.604657788343</v>
      </c>
      <c r="F18" s="337">
        <v>5048.7928623659272</v>
      </c>
      <c r="H18" s="53"/>
      <c r="I18" s="53"/>
      <c r="J18" s="53"/>
    </row>
    <row r="20" spans="2:12" ht="14.1" customHeight="1">
      <c r="B20" s="479" t="s">
        <v>598</v>
      </c>
      <c r="C20" s="480"/>
      <c r="D20" s="480"/>
      <c r="E20" s="480"/>
      <c r="F20" s="480"/>
      <c r="G20" s="480"/>
      <c r="H20" s="480"/>
      <c r="I20" s="480"/>
      <c r="J20" s="480"/>
      <c r="K20" s="480"/>
      <c r="L20" s="480"/>
    </row>
    <row r="21" spans="2:12" ht="14.1" customHeight="1">
      <c r="B21" s="480"/>
      <c r="C21" s="480"/>
      <c r="D21" s="480"/>
      <c r="E21" s="480"/>
      <c r="F21" s="480"/>
      <c r="G21" s="480"/>
      <c r="H21" s="480"/>
      <c r="I21" s="480"/>
      <c r="J21" s="480"/>
      <c r="K21" s="480"/>
      <c r="L21" s="480"/>
    </row>
    <row r="22" spans="2:12" ht="14.1" customHeight="1">
      <c r="B22" s="479" t="s">
        <v>599</v>
      </c>
      <c r="C22" s="480"/>
      <c r="D22" s="480"/>
      <c r="E22" s="480"/>
      <c r="F22" s="480"/>
      <c r="G22" s="480"/>
      <c r="H22" s="480"/>
      <c r="I22" s="480"/>
      <c r="J22" s="480"/>
      <c r="K22" s="480"/>
      <c r="L22" s="480"/>
    </row>
    <row r="23" spans="2:12" ht="14.1" customHeight="1">
      <c r="B23" s="480"/>
      <c r="C23" s="480"/>
      <c r="D23" s="480"/>
      <c r="E23" s="480"/>
      <c r="F23" s="480"/>
      <c r="G23" s="480"/>
      <c r="H23" s="480"/>
      <c r="I23" s="480"/>
      <c r="J23" s="480"/>
      <c r="K23" s="480"/>
      <c r="L23" s="480"/>
    </row>
    <row r="24" spans="2:12" ht="12.95" customHeight="1">
      <c r="B24" s="479"/>
      <c r="C24" s="479"/>
      <c r="D24" s="479"/>
      <c r="E24" s="479"/>
      <c r="F24" s="479"/>
      <c r="G24" s="479"/>
      <c r="H24" s="479"/>
      <c r="I24" s="479"/>
      <c r="J24" s="479"/>
      <c r="K24" s="479"/>
      <c r="L24" s="479"/>
    </row>
    <row r="25" spans="2:12" ht="12.95" customHeight="1">
      <c r="B25" s="2" t="s">
        <v>154</v>
      </c>
      <c r="C25" s="54"/>
      <c r="D25" s="55"/>
    </row>
    <row r="26" spans="2:12" ht="12.95" customHeight="1">
      <c r="B26" s="2" t="s">
        <v>155</v>
      </c>
      <c r="C26" s="54"/>
      <c r="D26" s="55"/>
      <c r="E26" s="55"/>
      <c r="H26" s="53"/>
      <c r="I26" s="53"/>
      <c r="J26" s="53"/>
    </row>
    <row r="27" spans="2:12" ht="12.95" customHeight="1">
      <c r="C27" s="54"/>
      <c r="D27" s="55"/>
      <c r="E27" s="55"/>
      <c r="H27" s="53"/>
      <c r="I27" s="53"/>
      <c r="J27" s="53"/>
    </row>
    <row r="28" spans="2:12" ht="12.95" customHeight="1">
      <c r="C28" s="54"/>
      <c r="D28" s="55"/>
      <c r="E28" s="55"/>
      <c r="H28" s="53"/>
      <c r="I28" s="53"/>
      <c r="J28" s="53"/>
    </row>
    <row r="29" spans="2:12" ht="12.95" customHeight="1">
      <c r="C29" s="54"/>
      <c r="D29" s="55"/>
      <c r="E29" s="55"/>
      <c r="H29" s="53"/>
      <c r="I29" s="53"/>
      <c r="J29" s="53"/>
    </row>
    <row r="30" spans="2:12" ht="12.95" customHeight="1">
      <c r="C30" s="54"/>
      <c r="D30" s="55"/>
      <c r="E30" s="55"/>
      <c r="H30" s="53"/>
      <c r="I30" s="53"/>
      <c r="J30" s="53"/>
    </row>
    <row r="31" spans="2:12" ht="12.95" customHeight="1">
      <c r="C31" s="54"/>
      <c r="D31" s="55"/>
      <c r="E31" s="55"/>
      <c r="H31" s="53"/>
      <c r="I31" s="53"/>
      <c r="J31" s="53"/>
    </row>
    <row r="32" spans="2:12" ht="12.95" customHeight="1">
      <c r="C32" s="54"/>
      <c r="D32" s="55"/>
      <c r="E32" s="55"/>
      <c r="H32" s="53"/>
      <c r="I32" s="53"/>
      <c r="J32" s="53"/>
    </row>
    <row r="33" spans="3:10" ht="12.95" customHeight="1">
      <c r="C33" s="54"/>
      <c r="D33" s="55"/>
      <c r="E33" s="55"/>
      <c r="H33" s="53"/>
      <c r="I33" s="53"/>
      <c r="J33" s="53"/>
    </row>
    <row r="34" spans="3:10" ht="12.95" customHeight="1">
      <c r="C34" s="54"/>
      <c r="D34" s="55"/>
      <c r="E34" s="55"/>
      <c r="H34" s="53"/>
      <c r="I34" s="53"/>
      <c r="J34" s="53"/>
    </row>
    <row r="35" spans="3:10" ht="12.95" customHeight="1">
      <c r="C35" s="54"/>
      <c r="D35" s="55"/>
      <c r="E35" s="55"/>
      <c r="H35" s="53"/>
      <c r="I35" s="53"/>
      <c r="J35" s="53"/>
    </row>
    <row r="36" spans="3:10" ht="12.95" customHeight="1">
      <c r="C36" s="54"/>
      <c r="D36" s="55"/>
      <c r="E36" s="55"/>
      <c r="H36" s="53"/>
      <c r="I36" s="53"/>
      <c r="J36" s="53"/>
    </row>
    <row r="37" spans="3:10" ht="12.95" customHeight="1">
      <c r="C37" s="54"/>
      <c r="D37" s="55"/>
      <c r="E37" s="55"/>
      <c r="H37" s="53"/>
      <c r="I37" s="53"/>
      <c r="J37" s="53"/>
    </row>
  </sheetData>
  <mergeCells count="3">
    <mergeCell ref="B20:L21"/>
    <mergeCell ref="B22:L23"/>
    <mergeCell ref="B24:L2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59CC0-D9C5-4CA7-A9A7-B4F257D076AE}">
  <dimension ref="B2:P23"/>
  <sheetViews>
    <sheetView showGridLines="0" topLeftCell="A14" zoomScaleNormal="100" workbookViewId="0">
      <selection activeCell="A18" sqref="A18:XFD18"/>
    </sheetView>
  </sheetViews>
  <sheetFormatPr baseColWidth="10" defaultColWidth="11.42578125" defaultRowHeight="12.95" customHeight="1"/>
  <cols>
    <col min="1" max="1" width="5.140625" style="208" customWidth="1"/>
    <col min="2" max="2" width="9" style="208" bestFit="1" customWidth="1"/>
    <col min="3" max="3" width="34.7109375" style="208" customWidth="1"/>
    <col min="4" max="6" width="13" style="208" bestFit="1" customWidth="1"/>
    <col min="7" max="7" width="22.85546875" style="208" customWidth="1"/>
    <col min="8" max="10" width="14.28515625" style="208" bestFit="1" customWidth="1"/>
    <col min="11" max="11" width="21.28515625" style="208" customWidth="1"/>
    <col min="12" max="12" width="7.7109375" style="208" customWidth="1"/>
    <col min="13" max="13" width="13" style="208" bestFit="1" customWidth="1"/>
    <col min="14" max="15" width="11.42578125" style="208"/>
    <col min="16" max="16" width="15.140625" style="208" bestFit="1" customWidth="1"/>
    <col min="17" max="16384" width="11.42578125" style="208"/>
  </cols>
  <sheetData>
    <row r="2" spans="2:16" ht="12.95" customHeight="1">
      <c r="B2" s="8" t="s">
        <v>402</v>
      </c>
      <c r="C2" s="8"/>
      <c r="D2" s="8"/>
      <c r="E2" s="8"/>
      <c r="F2" s="8"/>
      <c r="G2" s="8"/>
      <c r="H2" s="8"/>
      <c r="I2" s="8"/>
      <c r="J2" s="8"/>
      <c r="K2" s="8"/>
    </row>
    <row r="3" spans="2:16" ht="12.95" customHeight="1">
      <c r="B3" s="8" t="s">
        <v>403</v>
      </c>
      <c r="C3" s="8"/>
      <c r="D3" s="8"/>
      <c r="E3" s="8"/>
      <c r="F3" s="8"/>
      <c r="G3" s="8"/>
      <c r="H3" s="8"/>
      <c r="I3" s="8"/>
      <c r="J3" s="8"/>
      <c r="K3" s="8"/>
    </row>
    <row r="5" spans="2:16" ht="29.1" customHeight="1">
      <c r="B5" s="481" t="s">
        <v>404</v>
      </c>
      <c r="C5" s="482"/>
      <c r="D5" s="485" t="s">
        <v>405</v>
      </c>
      <c r="E5" s="485"/>
      <c r="F5" s="485"/>
      <c r="G5" s="485"/>
      <c r="H5" s="485" t="s">
        <v>136</v>
      </c>
      <c r="I5" s="485"/>
      <c r="J5" s="485"/>
      <c r="K5" s="486"/>
      <c r="M5" s="209"/>
    </row>
    <row r="6" spans="2:16" ht="62.1" customHeight="1">
      <c r="B6" s="483"/>
      <c r="C6" s="484"/>
      <c r="D6" s="275" t="s">
        <v>406</v>
      </c>
      <c r="E6" s="276" t="s">
        <v>407</v>
      </c>
      <c r="F6" s="276" t="s">
        <v>408</v>
      </c>
      <c r="G6" s="277" t="s">
        <v>578</v>
      </c>
      <c r="H6" s="275" t="s">
        <v>406</v>
      </c>
      <c r="I6" s="276" t="s">
        <v>407</v>
      </c>
      <c r="J6" s="276" t="s">
        <v>408</v>
      </c>
      <c r="K6" s="277" t="s">
        <v>578</v>
      </c>
    </row>
    <row r="7" spans="2:16" s="215" customFormat="1" ht="25.35" customHeight="1">
      <c r="B7" s="210" t="s">
        <v>385</v>
      </c>
      <c r="C7" s="341" t="s">
        <v>443</v>
      </c>
      <c r="D7" s="211">
        <v>0.12903710188854003</v>
      </c>
      <c r="E7" s="211">
        <v>0.2977857742278105</v>
      </c>
      <c r="F7" s="211">
        <v>0.54098263053572737</v>
      </c>
      <c r="G7" s="212">
        <v>26.216658451589197</v>
      </c>
      <c r="H7" s="213">
        <v>318.86941102253894</v>
      </c>
      <c r="I7" s="213">
        <v>612.90633103494974</v>
      </c>
      <c r="J7" s="213">
        <v>887.87169523452724</v>
      </c>
      <c r="K7" s="214">
        <f>+(J7-H7)/$H$14*100</f>
        <v>5.2537511364878009</v>
      </c>
      <c r="M7" s="216"/>
      <c r="N7" s="216"/>
      <c r="P7" s="216"/>
    </row>
    <row r="8" spans="2:16" s="215" customFormat="1" ht="25.35" customHeight="1">
      <c r="B8" s="217" t="s">
        <v>389</v>
      </c>
      <c r="C8" s="342" t="s">
        <v>441</v>
      </c>
      <c r="D8" s="218">
        <v>0.1957128211992101</v>
      </c>
      <c r="E8" s="218">
        <v>0.18836416890484822</v>
      </c>
      <c r="F8" s="218">
        <v>0.19341057864119937</v>
      </c>
      <c r="G8" s="219">
        <v>-0.14651720341349667</v>
      </c>
      <c r="H8" s="220">
        <v>212.3757915214629</v>
      </c>
      <c r="I8" s="220">
        <v>218.18871921055475</v>
      </c>
      <c r="J8" s="220">
        <v>210.65865587056228</v>
      </c>
      <c r="K8" s="221">
        <f t="shared" ref="K8:K10" si="0">+(J8-H8)/$H$14*100</f>
        <v>-1.5854775328216084E-2</v>
      </c>
      <c r="M8" s="216"/>
      <c r="N8" s="216"/>
      <c r="P8" s="216"/>
    </row>
    <row r="9" spans="2:16" s="215" customFormat="1" ht="25.35" customHeight="1">
      <c r="B9" s="210" t="s">
        <v>393</v>
      </c>
      <c r="C9" s="341" t="s">
        <v>442</v>
      </c>
      <c r="D9" s="211">
        <v>0.29134071658452793</v>
      </c>
      <c r="E9" s="211">
        <v>0.50011290043543444</v>
      </c>
      <c r="F9" s="211">
        <v>0.66265413511127924</v>
      </c>
      <c r="G9" s="214">
        <v>23.630787070261107</v>
      </c>
      <c r="H9" s="213">
        <v>1335.8295069617029</v>
      </c>
      <c r="I9" s="213">
        <v>2002.2701164402527</v>
      </c>
      <c r="J9" s="213">
        <v>2351.2417294894499</v>
      </c>
      <c r="K9" s="214">
        <f t="shared" si="0"/>
        <v>9.3755741692615793</v>
      </c>
      <c r="M9" s="216"/>
      <c r="N9" s="216"/>
      <c r="P9" s="216"/>
    </row>
    <row r="10" spans="2:16" s="215" customFormat="1" ht="25.35" customHeight="1">
      <c r="B10" s="222" t="s">
        <v>395</v>
      </c>
      <c r="C10" s="342" t="s">
        <v>444</v>
      </c>
      <c r="D10" s="218">
        <v>0.95522146864950563</v>
      </c>
      <c r="E10" s="218">
        <v>1.2537754014809266</v>
      </c>
      <c r="F10" s="218">
        <v>1.4228442664378356</v>
      </c>
      <c r="G10" s="219">
        <v>29.760020005686037</v>
      </c>
      <c r="H10" s="220">
        <v>8963.3256926034373</v>
      </c>
      <c r="I10" s="220">
        <v>10722.819557719029</v>
      </c>
      <c r="J10" s="220">
        <v>10550.372047858096</v>
      </c>
      <c r="K10" s="219">
        <f t="shared" si="0"/>
        <v>14.653625870984355</v>
      </c>
      <c r="M10" s="216"/>
      <c r="N10" s="216"/>
      <c r="P10" s="216"/>
    </row>
    <row r="11" spans="2:16" s="215" customFormat="1" ht="25.35" customHeight="1">
      <c r="B11" s="210" t="s">
        <v>409</v>
      </c>
      <c r="C11" s="341" t="s">
        <v>410</v>
      </c>
      <c r="D11" s="211">
        <v>0.61877670112644101</v>
      </c>
      <c r="E11" s="211">
        <v>0.75934101954854183</v>
      </c>
      <c r="F11" s="211">
        <v>0.75745957845591805</v>
      </c>
      <c r="G11" s="344"/>
      <c r="H11" s="213">
        <v>7213.0992657964125</v>
      </c>
      <c r="I11" s="213">
        <v>8519.1964836391871</v>
      </c>
      <c r="J11" s="213">
        <v>8164.901671081826</v>
      </c>
      <c r="K11" s="344"/>
      <c r="M11" s="216"/>
      <c r="N11" s="216"/>
      <c r="P11" s="216"/>
    </row>
    <row r="12" spans="2:16" s="215" customFormat="1" ht="25.35" customHeight="1">
      <c r="B12" s="222" t="s">
        <v>411</v>
      </c>
      <c r="C12" s="342" t="s">
        <v>412</v>
      </c>
      <c r="D12" s="218">
        <v>0.27191482873248174</v>
      </c>
      <c r="E12" s="218">
        <v>0.43356889524483044</v>
      </c>
      <c r="F12" s="218">
        <v>0.61766491420574943</v>
      </c>
      <c r="G12" s="345"/>
      <c r="H12" s="220">
        <v>1165.6943894064152</v>
      </c>
      <c r="I12" s="220">
        <v>1635.9358387448526</v>
      </c>
      <c r="J12" s="220">
        <v>1941.7501051860916</v>
      </c>
      <c r="K12" s="345"/>
    </row>
    <row r="13" spans="2:16" s="215" customFormat="1" ht="25.35" customHeight="1">
      <c r="B13" s="223" t="s">
        <v>413</v>
      </c>
      <c r="C13" s="341" t="s">
        <v>414</v>
      </c>
      <c r="D13" s="211">
        <v>6.4529938790582803E-2</v>
      </c>
      <c r="E13" s="211">
        <v>6.0865486687554475E-2</v>
      </c>
      <c r="F13" s="211">
        <v>4.7719773776167949E-2</v>
      </c>
      <c r="G13" s="344"/>
      <c r="H13" s="213">
        <v>584.53203740061065</v>
      </c>
      <c r="I13" s="213">
        <v>567.68723533498871</v>
      </c>
      <c r="J13" s="213">
        <v>443.72027159017938</v>
      </c>
      <c r="K13" s="344"/>
    </row>
    <row r="14" spans="2:16" s="224" customFormat="1" ht="25.35" customHeight="1">
      <c r="B14" s="339" t="s">
        <v>415</v>
      </c>
      <c r="C14" s="342" t="s">
        <v>134</v>
      </c>
      <c r="D14" s="218">
        <f>SUM(D7:D10)</f>
        <v>1.5713121083217838</v>
      </c>
      <c r="E14" s="218">
        <f t="shared" ref="E14:J14" si="1">SUM(E7:E10)</f>
        <v>2.2400382450490195</v>
      </c>
      <c r="F14" s="218">
        <f t="shared" si="1"/>
        <v>2.8198916107260414</v>
      </c>
      <c r="G14" s="345">
        <v>79.460948324122839</v>
      </c>
      <c r="H14" s="220">
        <f t="shared" si="1"/>
        <v>10830.400402109142</v>
      </c>
      <c r="I14" s="220">
        <f t="shared" si="1"/>
        <v>13556.184724404786</v>
      </c>
      <c r="J14" s="220">
        <f t="shared" si="1"/>
        <v>14000.144128452635</v>
      </c>
      <c r="K14" s="345">
        <f t="shared" ref="K14" si="2">+(J14-H14)/H14*100</f>
        <v>29.267096401405514</v>
      </c>
    </row>
    <row r="15" spans="2:16" s="2" customFormat="1" ht="25.35" customHeight="1">
      <c r="B15" s="340" t="s">
        <v>416</v>
      </c>
      <c r="C15" s="343" t="s">
        <v>579</v>
      </c>
      <c r="D15" s="225">
        <f>+D8+D9+D12</f>
        <v>0.75896836651621979</v>
      </c>
      <c r="E15" s="225">
        <f t="shared" ref="E15:J15" si="3">+E8+E9+E12</f>
        <v>1.1220459645851131</v>
      </c>
      <c r="F15" s="225">
        <f t="shared" si="3"/>
        <v>1.4737296279582281</v>
      </c>
      <c r="G15" s="226">
        <v>45.488178806526115</v>
      </c>
      <c r="H15" s="227">
        <f t="shared" si="3"/>
        <v>2713.8996878895809</v>
      </c>
      <c r="I15" s="227">
        <f t="shared" si="3"/>
        <v>3856.3946743956603</v>
      </c>
      <c r="J15" s="227">
        <f t="shared" si="3"/>
        <v>4503.6504905461034</v>
      </c>
      <c r="K15" s="226">
        <f>+(J15-H15)/H14*100</f>
        <v>16.525250555907252</v>
      </c>
    </row>
    <row r="16" spans="2:16" ht="14.45" customHeight="1"/>
    <row r="17" spans="2:11" ht="15" customHeight="1">
      <c r="B17" s="479" t="s">
        <v>600</v>
      </c>
      <c r="C17" s="480"/>
      <c r="D17" s="480"/>
      <c r="E17" s="480"/>
      <c r="F17" s="480"/>
      <c r="G17" s="480"/>
      <c r="H17" s="480"/>
      <c r="I17" s="480"/>
      <c r="J17" s="480"/>
      <c r="K17" s="480"/>
    </row>
    <row r="18" spans="2:11" ht="15" customHeight="1">
      <c r="B18" s="480"/>
      <c r="C18" s="480"/>
      <c r="D18" s="480"/>
      <c r="E18" s="480"/>
      <c r="F18" s="480"/>
      <c r="G18" s="480"/>
      <c r="H18" s="480"/>
      <c r="I18" s="480"/>
      <c r="J18" s="480"/>
      <c r="K18" s="480"/>
    </row>
    <row r="19" spans="2:11" ht="15" customHeight="1">
      <c r="B19" s="479" t="s">
        <v>601</v>
      </c>
      <c r="C19" s="480"/>
      <c r="D19" s="480"/>
      <c r="E19" s="480"/>
      <c r="F19" s="480"/>
      <c r="G19" s="480"/>
      <c r="H19" s="480"/>
      <c r="I19" s="480"/>
      <c r="J19" s="480"/>
      <c r="K19" s="480"/>
    </row>
    <row r="20" spans="2:11" ht="15" customHeight="1">
      <c r="B20" s="480"/>
      <c r="C20" s="480"/>
      <c r="D20" s="480"/>
      <c r="E20" s="480"/>
      <c r="F20" s="480"/>
      <c r="G20" s="480"/>
      <c r="H20" s="480"/>
      <c r="I20" s="480"/>
      <c r="J20" s="480"/>
      <c r="K20" s="480"/>
    </row>
    <row r="21" spans="2:11" ht="13.35" customHeight="1">
      <c r="B21" s="479"/>
      <c r="C21" s="480"/>
      <c r="D21" s="480"/>
      <c r="E21" s="480"/>
      <c r="F21" s="480"/>
      <c r="G21" s="480"/>
      <c r="H21" s="480"/>
      <c r="I21" s="480"/>
      <c r="J21" s="480"/>
      <c r="K21" s="480"/>
    </row>
    <row r="22" spans="2:11" s="2" customFormat="1" ht="13.35" customHeight="1">
      <c r="B22" s="2" t="s">
        <v>154</v>
      </c>
    </row>
    <row r="23" spans="2:11" s="2" customFormat="1" ht="13.35" customHeight="1">
      <c r="B23" s="2" t="s">
        <v>155</v>
      </c>
    </row>
  </sheetData>
  <mergeCells count="6">
    <mergeCell ref="B17:K18"/>
    <mergeCell ref="B21:K21"/>
    <mergeCell ref="B19:K20"/>
    <mergeCell ref="B5:C6"/>
    <mergeCell ref="D5:G5"/>
    <mergeCell ref="H5:K5"/>
  </mergeCells>
  <pageMargins left="0.7" right="0.7" top="0.75" bottom="0.75" header="0.3" footer="0.3"/>
  <pageSetup paperSize="9" orientation="portrait" r:id="rId1"/>
  <ignoredErrors>
    <ignoredError sqref="B7:B10" numberStoredAsText="1"/>
    <ignoredError sqref="D14:K14"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E2E69-6245-44E3-8EFC-BBD484A5D6C4}">
  <dimension ref="B2:O29"/>
  <sheetViews>
    <sheetView showGridLines="0" zoomScaleNormal="100" workbookViewId="0">
      <selection activeCell="B25" sqref="B25"/>
    </sheetView>
  </sheetViews>
  <sheetFormatPr baseColWidth="10" defaultColWidth="11.140625" defaultRowHeight="12.95" customHeight="1"/>
  <cols>
    <col min="1" max="1" width="5.28515625" style="2" customWidth="1"/>
    <col min="2" max="2" width="23.7109375" style="58" customWidth="1"/>
    <col min="3" max="9" width="20.7109375" style="2" customWidth="1"/>
    <col min="10" max="10" width="5.140625" style="2" customWidth="1"/>
    <col min="11" max="11" width="23.5703125" style="58" customWidth="1"/>
    <col min="12" max="14" width="24.5703125" style="2" customWidth="1"/>
    <col min="15" max="15" width="25.140625" style="2" customWidth="1"/>
    <col min="16" max="16384" width="11.140625" style="2"/>
  </cols>
  <sheetData>
    <row r="2" spans="2:15" ht="12.95" customHeight="1">
      <c r="B2" s="57" t="s">
        <v>156</v>
      </c>
    </row>
    <row r="3" spans="2:15" ht="12.95" customHeight="1">
      <c r="B3" s="57" t="s">
        <v>445</v>
      </c>
    </row>
    <row r="5" spans="2:15" ht="12.95" customHeight="1">
      <c r="B5" s="50" t="s">
        <v>446</v>
      </c>
      <c r="K5" s="50" t="s">
        <v>448</v>
      </c>
    </row>
    <row r="7" spans="2:15" ht="42.6" customHeight="1">
      <c r="B7" s="10" t="s">
        <v>128</v>
      </c>
      <c r="C7" s="51" t="s">
        <v>157</v>
      </c>
      <c r="D7" s="51" t="s">
        <v>158</v>
      </c>
      <c r="E7" s="51" t="s">
        <v>159</v>
      </c>
      <c r="F7" s="51" t="s">
        <v>160</v>
      </c>
      <c r="G7" s="51" t="s">
        <v>161</v>
      </c>
      <c r="H7" s="51" t="s">
        <v>162</v>
      </c>
      <c r="I7" s="51" t="s">
        <v>81</v>
      </c>
      <c r="K7" s="10" t="s">
        <v>128</v>
      </c>
      <c r="L7" s="10" t="s">
        <v>163</v>
      </c>
      <c r="M7" s="10" t="s">
        <v>164</v>
      </c>
      <c r="N7" s="10" t="s">
        <v>165</v>
      </c>
      <c r="O7" s="10" t="s">
        <v>166</v>
      </c>
    </row>
    <row r="8" spans="2:15" ht="25.35" customHeight="1">
      <c r="B8" s="346">
        <v>44197</v>
      </c>
      <c r="C8" s="332">
        <v>3.2442344578576428E-3</v>
      </c>
      <c r="D8" s="332">
        <v>0.20873311338251738</v>
      </c>
      <c r="E8" s="332">
        <v>7.6098462377312184E-3</v>
      </c>
      <c r="F8" s="332">
        <v>2.0309492148675678E-2</v>
      </c>
      <c r="G8" s="332">
        <v>2.041587804095734E-2</v>
      </c>
      <c r="H8" s="332">
        <v>9.7608549844486574E-3</v>
      </c>
      <c r="I8" s="332">
        <v>0.27007341925218792</v>
      </c>
      <c r="K8" s="346">
        <v>44197</v>
      </c>
      <c r="L8" s="326">
        <v>2.7291549652023122</v>
      </c>
      <c r="M8" s="326">
        <v>0.97314100775748358</v>
      </c>
      <c r="N8" s="326">
        <v>0.20873311338251738</v>
      </c>
      <c r="O8" s="332">
        <v>6.1340305869670542E-2</v>
      </c>
    </row>
    <row r="9" spans="2:15" ht="25.35" customHeight="1">
      <c r="B9" s="347">
        <v>44228</v>
      </c>
      <c r="C9" s="335">
        <v>4.1667931954969843E-3</v>
      </c>
      <c r="D9" s="335">
        <v>0.19604505310629949</v>
      </c>
      <c r="E9" s="335">
        <v>7.0968388365686957E-3</v>
      </c>
      <c r="F9" s="335">
        <v>2.1368530430976421E-2</v>
      </c>
      <c r="G9" s="335">
        <v>2.5140080069804064E-2</v>
      </c>
      <c r="H9" s="335">
        <v>1.2473266930636348E-2</v>
      </c>
      <c r="I9" s="335">
        <v>0.26629056256978201</v>
      </c>
      <c r="K9" s="347">
        <v>44228</v>
      </c>
      <c r="L9" s="40">
        <v>2.5831646744971479</v>
      </c>
      <c r="M9" s="40">
        <v>0.93838578388303406</v>
      </c>
      <c r="N9" s="40">
        <v>0.19604505310629949</v>
      </c>
      <c r="O9" s="335">
        <v>7.0245509463482514E-2</v>
      </c>
    </row>
    <row r="10" spans="2:15" ht="25.35" customHeight="1">
      <c r="B10" s="346">
        <v>44256</v>
      </c>
      <c r="C10" s="332">
        <v>8.0963994999070366E-3</v>
      </c>
      <c r="D10" s="332">
        <v>0.21977229401857307</v>
      </c>
      <c r="E10" s="332">
        <v>7.6836066600580784E-3</v>
      </c>
      <c r="F10" s="332">
        <v>2.6079209171743299E-2</v>
      </c>
      <c r="G10" s="332">
        <v>3.4392906056740467E-2</v>
      </c>
      <c r="H10" s="332">
        <v>1.57827494492121E-2</v>
      </c>
      <c r="I10" s="332">
        <v>0.311807164856234</v>
      </c>
      <c r="K10" s="346">
        <v>44256</v>
      </c>
      <c r="L10" s="326">
        <v>2.7759192287414702</v>
      </c>
      <c r="M10" s="326">
        <v>1.0710509277622564</v>
      </c>
      <c r="N10" s="326">
        <v>0.21977229401857307</v>
      </c>
      <c r="O10" s="332">
        <v>9.2034870837660931E-2</v>
      </c>
    </row>
    <row r="11" spans="2:15" ht="25.35" customHeight="1">
      <c r="B11" s="347">
        <v>44287</v>
      </c>
      <c r="C11" s="335">
        <v>7.3741686229542658E-3</v>
      </c>
      <c r="D11" s="335">
        <v>0.21671086680715529</v>
      </c>
      <c r="E11" s="335">
        <v>7.542414427813407E-3</v>
      </c>
      <c r="F11" s="335">
        <v>3.0642055697290737E-2</v>
      </c>
      <c r="G11" s="335">
        <v>3.468719604563502E-2</v>
      </c>
      <c r="H11" s="335">
        <v>1.8814969899571755E-2</v>
      </c>
      <c r="I11" s="335">
        <v>0.31577167150042046</v>
      </c>
      <c r="K11" s="347">
        <v>44287</v>
      </c>
      <c r="L11" s="40">
        <v>2.5917630989472626</v>
      </c>
      <c r="M11" s="40">
        <v>1.0711661692499392</v>
      </c>
      <c r="N11" s="40">
        <v>0.21671086680715529</v>
      </c>
      <c r="O11" s="335">
        <v>9.906080469326517E-2</v>
      </c>
    </row>
    <row r="12" spans="2:15" ht="25.35" customHeight="1">
      <c r="B12" s="346">
        <v>44317</v>
      </c>
      <c r="C12" s="332">
        <v>6.9536134719308416E-3</v>
      </c>
      <c r="D12" s="332">
        <v>0.22556132250636202</v>
      </c>
      <c r="E12" s="332">
        <v>7.4862787495159049E-3</v>
      </c>
      <c r="F12" s="332">
        <v>3.7356113923694E-2</v>
      </c>
      <c r="G12" s="332">
        <v>3.7804420838142422E-2</v>
      </c>
      <c r="H12" s="332">
        <v>4.0630267489042644E-2</v>
      </c>
      <c r="I12" s="332">
        <v>0.35579201697868779</v>
      </c>
      <c r="K12" s="346">
        <v>44317</v>
      </c>
      <c r="L12" s="326">
        <v>2.5420985782103567</v>
      </c>
      <c r="M12" s="326">
        <v>1.1104937228968763</v>
      </c>
      <c r="N12" s="326">
        <v>0.22556132250636202</v>
      </c>
      <c r="O12" s="332">
        <v>0.13023069447232577</v>
      </c>
    </row>
    <row r="13" spans="2:15" ht="25.35" customHeight="1">
      <c r="B13" s="347">
        <v>44348</v>
      </c>
      <c r="C13" s="335">
        <v>6.5174544471087717E-3</v>
      </c>
      <c r="D13" s="335">
        <v>0.23928720976378062</v>
      </c>
      <c r="E13" s="335">
        <v>7.7413216954324605E-3</v>
      </c>
      <c r="F13" s="335">
        <v>4.7074288995349989E-2</v>
      </c>
      <c r="G13" s="335">
        <v>2.9333195051056998E-2</v>
      </c>
      <c r="H13" s="335">
        <v>3.0731892251195055E-2</v>
      </c>
      <c r="I13" s="335">
        <v>0.36068536220392394</v>
      </c>
      <c r="K13" s="347">
        <v>44348</v>
      </c>
      <c r="L13" s="40">
        <v>2.7236434274029997</v>
      </c>
      <c r="M13" s="40">
        <v>1.1990732976012621</v>
      </c>
      <c r="N13" s="40">
        <v>0.23928720976378062</v>
      </c>
      <c r="O13" s="335">
        <v>0.12139815244014332</v>
      </c>
    </row>
    <row r="14" spans="2:15" ht="25.35" customHeight="1">
      <c r="B14" s="346">
        <v>44378</v>
      </c>
      <c r="C14" s="332">
        <v>8.3833950221715026E-3</v>
      </c>
      <c r="D14" s="332">
        <v>0.26841591866706976</v>
      </c>
      <c r="E14" s="332">
        <v>7.7693437408246305E-3</v>
      </c>
      <c r="F14" s="332">
        <v>5.7855067756768797E-2</v>
      </c>
      <c r="G14" s="332">
        <v>5.0514556006496424E-2</v>
      </c>
      <c r="H14" s="332">
        <v>3.3193057342230568E-2</v>
      </c>
      <c r="I14" s="332">
        <v>0.42613133853556162</v>
      </c>
      <c r="K14" s="346">
        <v>44378</v>
      </c>
      <c r="L14" s="326">
        <v>3.1291633325135679</v>
      </c>
      <c r="M14" s="326">
        <v>1.211012911751765</v>
      </c>
      <c r="N14" s="326">
        <v>0.26841591866706976</v>
      </c>
      <c r="O14" s="332">
        <v>0.15771541986849186</v>
      </c>
    </row>
    <row r="15" spans="2:15" ht="25.35" customHeight="1">
      <c r="B15" s="347">
        <v>44409</v>
      </c>
      <c r="C15" s="335">
        <v>8.9178720625371268E-3</v>
      </c>
      <c r="D15" s="335">
        <v>0.25683666956225853</v>
      </c>
      <c r="E15" s="335">
        <v>7.4371351590365852E-3</v>
      </c>
      <c r="F15" s="335">
        <v>6.3354336820919649E-2</v>
      </c>
      <c r="G15" s="335">
        <v>5.8198138834722829E-2</v>
      </c>
      <c r="H15" s="335">
        <v>4.2210513916730821E-2</v>
      </c>
      <c r="I15" s="335">
        <v>0.4369546663562055</v>
      </c>
      <c r="K15" s="347">
        <v>44409</v>
      </c>
      <c r="L15" s="40">
        <v>2.9272006072948464</v>
      </c>
      <c r="M15" s="40">
        <v>1.0505498134570685</v>
      </c>
      <c r="N15" s="40">
        <v>0.25683666956225853</v>
      </c>
      <c r="O15" s="335">
        <v>0.18011799679394697</v>
      </c>
    </row>
    <row r="16" spans="2:15" ht="25.35" customHeight="1">
      <c r="B16" s="346">
        <v>44440</v>
      </c>
      <c r="C16" s="332">
        <v>1.0564465402314184E-2</v>
      </c>
      <c r="D16" s="332">
        <v>0.2611833169526438</v>
      </c>
      <c r="E16" s="332">
        <v>6.9006512656972809E-3</v>
      </c>
      <c r="F16" s="332">
        <v>6.8480256030551037E-2</v>
      </c>
      <c r="G16" s="332">
        <v>4.6765638636778961E-2</v>
      </c>
      <c r="H16" s="332">
        <v>4.469647107961347E-2</v>
      </c>
      <c r="I16" s="332">
        <v>0.4385907993675987</v>
      </c>
      <c r="K16" s="346">
        <v>44440</v>
      </c>
      <c r="L16" s="326">
        <v>2.8927197872214294</v>
      </c>
      <c r="M16" s="326">
        <v>1.0374540161011996</v>
      </c>
      <c r="N16" s="326">
        <v>0.2611833169526438</v>
      </c>
      <c r="O16" s="332">
        <v>0.17740748241495491</v>
      </c>
    </row>
    <row r="17" spans="2:15" ht="25.35" customHeight="1">
      <c r="B17" s="347">
        <v>44470</v>
      </c>
      <c r="C17" s="335">
        <v>1.3696951686947706E-2</v>
      </c>
      <c r="D17" s="335">
        <v>0.28465328048087013</v>
      </c>
      <c r="E17" s="335">
        <v>7.0844907260605725E-3</v>
      </c>
      <c r="F17" s="335">
        <v>7.461334371120712E-2</v>
      </c>
      <c r="G17" s="335">
        <v>8.3928940186418888E-2</v>
      </c>
      <c r="H17" s="335">
        <v>4.9999502620196541E-2</v>
      </c>
      <c r="I17" s="335">
        <v>0.51397650941170103</v>
      </c>
      <c r="K17" s="347">
        <v>44470</v>
      </c>
      <c r="L17" s="40">
        <v>3.1824475081594232</v>
      </c>
      <c r="M17" s="40">
        <v>1.3948791340880449</v>
      </c>
      <c r="N17" s="40">
        <v>0.28465328048087013</v>
      </c>
      <c r="O17" s="335">
        <v>0.2293232289308309</v>
      </c>
    </row>
    <row r="18" spans="2:15" ht="25.35" customHeight="1">
      <c r="B18" s="346">
        <v>44501</v>
      </c>
      <c r="C18" s="332">
        <v>1.7264396597598018E-2</v>
      </c>
      <c r="D18" s="332">
        <v>0.27479629991471533</v>
      </c>
      <c r="E18" s="332">
        <v>6.8759687728294303E-3</v>
      </c>
      <c r="F18" s="332">
        <v>7.3469787659646374E-2</v>
      </c>
      <c r="G18" s="332">
        <v>9.4080529559262355E-2</v>
      </c>
      <c r="H18" s="332">
        <v>5.1870587280897759E-2</v>
      </c>
      <c r="I18" s="332">
        <v>0.51835756978494929</v>
      </c>
      <c r="K18" s="346">
        <v>44501</v>
      </c>
      <c r="L18" s="326">
        <v>3.0275436157626356</v>
      </c>
      <c r="M18" s="326">
        <v>1.3342596243433678</v>
      </c>
      <c r="N18" s="326">
        <v>0.27479629991471533</v>
      </c>
      <c r="O18" s="332">
        <v>0.24356126987023397</v>
      </c>
    </row>
    <row r="19" spans="2:15" ht="25.35" customHeight="1">
      <c r="B19" s="347">
        <v>44531</v>
      </c>
      <c r="C19" s="335">
        <v>3.5400073591852793E-2</v>
      </c>
      <c r="D19" s="335">
        <v>0.33819042509651398</v>
      </c>
      <c r="E19" s="335">
        <v>8.1792366022452878E-3</v>
      </c>
      <c r="F19" s="335">
        <v>8.2964353685718611E-2</v>
      </c>
      <c r="G19" s="335">
        <v>0.10731085936917467</v>
      </c>
      <c r="H19" s="335">
        <v>5.4744125178863325E-2</v>
      </c>
      <c r="I19" s="335">
        <v>0.62678907352436875</v>
      </c>
      <c r="K19" s="347">
        <v>44531</v>
      </c>
      <c r="L19" s="40">
        <v>3.9849966952550084</v>
      </c>
      <c r="M19" s="40">
        <v>1.5744025771688324</v>
      </c>
      <c r="N19" s="40">
        <v>0.33819042509651398</v>
      </c>
      <c r="O19" s="335">
        <v>0.28859864842785476</v>
      </c>
    </row>
    <row r="20" spans="2:15" ht="25.35" customHeight="1">
      <c r="B20" s="346">
        <v>44562</v>
      </c>
      <c r="C20" s="332">
        <v>4.2288421144836823E-2</v>
      </c>
      <c r="D20" s="332">
        <v>0.27384551579838479</v>
      </c>
      <c r="E20" s="332">
        <v>5.9892282582451493E-3</v>
      </c>
      <c r="F20" s="332">
        <v>7.0987907657212038E-2</v>
      </c>
      <c r="G20" s="332">
        <v>8.2334070616822672E-2</v>
      </c>
      <c r="H20" s="332">
        <v>4.4934198449585357E-2</v>
      </c>
      <c r="I20" s="332">
        <v>0.52037934192508684</v>
      </c>
      <c r="K20" s="346">
        <v>44562</v>
      </c>
      <c r="L20" s="326">
        <v>3.3074205168319315</v>
      </c>
      <c r="M20" s="326">
        <v>1.3515998935750764</v>
      </c>
      <c r="N20" s="326">
        <v>0.27384551579838479</v>
      </c>
      <c r="O20" s="332">
        <v>0.24653382612670205</v>
      </c>
    </row>
    <row r="21" spans="2:15" ht="25.35" customHeight="1">
      <c r="B21" s="347">
        <v>44593</v>
      </c>
      <c r="C21" s="335">
        <v>4.4241175704082022E-2</v>
      </c>
      <c r="D21" s="335">
        <v>0.26778822347807696</v>
      </c>
      <c r="E21" s="335">
        <v>5.3244835430516649E-3</v>
      </c>
      <c r="F21" s="335">
        <v>7.2302033729984144E-2</v>
      </c>
      <c r="G21" s="335">
        <v>8.0568115279135752E-2</v>
      </c>
      <c r="H21" s="335">
        <v>4.7972954406422838E-2</v>
      </c>
      <c r="I21" s="335">
        <v>0.51819698614075338</v>
      </c>
      <c r="K21" s="347">
        <v>44593</v>
      </c>
      <c r="L21" s="40">
        <v>3.2698448390233583</v>
      </c>
      <c r="M21" s="40">
        <v>1.2376385520652606</v>
      </c>
      <c r="N21" s="40">
        <v>0.26778822347807696</v>
      </c>
      <c r="O21" s="335">
        <v>0.25040876266267642</v>
      </c>
    </row>
    <row r="22" spans="2:15" ht="25.35" customHeight="1">
      <c r="B22" s="346">
        <v>44621</v>
      </c>
      <c r="C22" s="332">
        <v>4.9285521051932422E-2</v>
      </c>
      <c r="D22" s="332">
        <v>0.29855579165333979</v>
      </c>
      <c r="E22" s="332">
        <v>5.4527427456234701E-3</v>
      </c>
      <c r="F22" s="332">
        <v>7.6300832689313647E-2</v>
      </c>
      <c r="G22" s="332">
        <v>8.6513035995119489E-2</v>
      </c>
      <c r="H22" s="332">
        <v>5.2659673238933426E-2</v>
      </c>
      <c r="I22" s="332">
        <v>0.56876759737426219</v>
      </c>
      <c r="K22" s="346">
        <v>44621</v>
      </c>
      <c r="L22" s="326">
        <v>3.4373724316352985</v>
      </c>
      <c r="M22" s="326">
        <v>1.2753693529783485</v>
      </c>
      <c r="N22" s="326">
        <v>0.29855579165333979</v>
      </c>
      <c r="O22" s="332">
        <v>0.2702118057209224</v>
      </c>
    </row>
    <row r="23" spans="2:15" ht="25.35" customHeight="1">
      <c r="B23" s="348">
        <v>44652</v>
      </c>
      <c r="C23" s="349">
        <v>6.5758017846872546E-2</v>
      </c>
      <c r="D23" s="349">
        <v>0.29619780060003253</v>
      </c>
      <c r="E23" s="349">
        <v>4.9013940808304056E-4</v>
      </c>
      <c r="F23" s="349">
        <v>7.9088515028099313E-2</v>
      </c>
      <c r="G23" s="349">
        <v>9.2069637804925941E-2</v>
      </c>
      <c r="H23" s="349">
        <v>5.3705042924556336E-2</v>
      </c>
      <c r="I23" s="349">
        <v>0.58730915361256975</v>
      </c>
      <c r="K23" s="348">
        <v>44652</v>
      </c>
      <c r="L23" s="48">
        <v>3.4179567477864459</v>
      </c>
      <c r="M23" s="48">
        <v>1.2590774520250332</v>
      </c>
      <c r="N23" s="48">
        <v>0.29619780060003253</v>
      </c>
      <c r="O23" s="349">
        <v>0.29111135301253721</v>
      </c>
    </row>
    <row r="24" spans="2:15" ht="12.95" customHeight="1">
      <c r="B24" s="59"/>
    </row>
    <row r="25" spans="2:15" ht="13.35" customHeight="1">
      <c r="B25" s="59" t="s">
        <v>167</v>
      </c>
    </row>
    <row r="26" spans="2:15" ht="13.35" customHeight="1">
      <c r="B26" s="58" t="s">
        <v>447</v>
      </c>
    </row>
    <row r="28" spans="2:15" ht="12.95" customHeight="1">
      <c r="B28" s="2" t="s">
        <v>154</v>
      </c>
    </row>
    <row r="29" spans="2:15" ht="12.95" customHeight="1">
      <c r="B29" s="2" t="s">
        <v>155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216EC-4F69-4E40-8B5D-91E66F44ED67}">
  <dimension ref="B2:I94"/>
  <sheetViews>
    <sheetView showGridLines="0" zoomScaleNormal="100" workbookViewId="0">
      <pane xSplit="2" ySplit="7" topLeftCell="C76" activePane="bottomRight" state="frozen"/>
      <selection pane="topRight" activeCell="C1" sqref="C1"/>
      <selection pane="bottomLeft" activeCell="A8" sqref="A8"/>
      <selection pane="bottomRight" activeCell="B4" sqref="B4"/>
    </sheetView>
  </sheetViews>
  <sheetFormatPr baseColWidth="10" defaultColWidth="10.85546875" defaultRowHeight="12.95" customHeight="1"/>
  <cols>
    <col min="1" max="1" width="5.140625" style="2" customWidth="1"/>
    <col min="2" max="2" width="23.5703125" style="2" customWidth="1"/>
    <col min="3" max="4" width="20.5703125" style="2" customWidth="1"/>
    <col min="5" max="5" width="5.140625" style="2" customWidth="1"/>
    <col min="6" max="6" width="23.5703125" style="2" customWidth="1"/>
    <col min="7" max="9" width="25.5703125" style="2" customWidth="1"/>
    <col min="10" max="16384" width="10.85546875" style="2"/>
  </cols>
  <sheetData>
    <row r="2" spans="2:9" ht="12.95" customHeight="1">
      <c r="B2" s="52" t="s">
        <v>168</v>
      </c>
    </row>
    <row r="3" spans="2:9" ht="12.95" customHeight="1">
      <c r="B3" s="52" t="s">
        <v>169</v>
      </c>
    </row>
    <row r="5" spans="2:9" ht="12.95" customHeight="1">
      <c r="B5" s="50" t="s">
        <v>586</v>
      </c>
      <c r="F5" s="309" t="s">
        <v>641</v>
      </c>
    </row>
    <row r="7" spans="2:9" ht="46.5" customHeight="1">
      <c r="B7" s="9" t="s">
        <v>128</v>
      </c>
      <c r="C7" s="294" t="s">
        <v>449</v>
      </c>
      <c r="D7" s="294" t="s">
        <v>450</v>
      </c>
      <c r="F7" s="9" t="s">
        <v>128</v>
      </c>
      <c r="G7" s="294" t="s">
        <v>163</v>
      </c>
      <c r="H7" s="294" t="s">
        <v>170</v>
      </c>
      <c r="I7" s="294" t="s">
        <v>451</v>
      </c>
    </row>
    <row r="8" spans="2:9" ht="25.35" customHeight="1">
      <c r="B8" s="350" t="s">
        <v>171</v>
      </c>
      <c r="C8" s="333">
        <v>1950.2907664917095</v>
      </c>
      <c r="D8" s="333">
        <v>1086.3763753407782</v>
      </c>
      <c r="F8" s="350" t="s">
        <v>172</v>
      </c>
      <c r="G8" s="326">
        <v>2.4721916571580835</v>
      </c>
      <c r="H8" s="326">
        <v>0.26715894136675788</v>
      </c>
      <c r="I8" s="333">
        <v>486.51100000000002</v>
      </c>
    </row>
    <row r="9" spans="2:9" ht="25.35" customHeight="1">
      <c r="B9" s="351" t="s">
        <v>173</v>
      </c>
      <c r="C9" s="69">
        <v>1930.2850578206014</v>
      </c>
      <c r="D9" s="69">
        <v>1054.3874203439966</v>
      </c>
      <c r="F9" s="351" t="s">
        <v>39</v>
      </c>
      <c r="G9" s="40">
        <v>3.1143016574489102</v>
      </c>
      <c r="H9" s="40">
        <v>0.32555772021813434</v>
      </c>
      <c r="I9" s="69">
        <v>502.13900000000001</v>
      </c>
    </row>
    <row r="10" spans="2:9" ht="25.35" customHeight="1">
      <c r="B10" s="350" t="s">
        <v>174</v>
      </c>
      <c r="C10" s="333">
        <v>1906.928503084426</v>
      </c>
      <c r="D10" s="333">
        <v>1029.3861298484387</v>
      </c>
      <c r="F10" s="350" t="s">
        <v>175</v>
      </c>
      <c r="G10" s="326">
        <v>2.6646054840973261</v>
      </c>
      <c r="H10" s="326">
        <v>0.30872596594449231</v>
      </c>
      <c r="I10" s="333">
        <v>494.721</v>
      </c>
    </row>
    <row r="11" spans="2:9" ht="25.35" customHeight="1">
      <c r="B11" s="351" t="s">
        <v>176</v>
      </c>
      <c r="C11" s="69">
        <v>1895.0040730687194</v>
      </c>
      <c r="D11" s="69">
        <v>995.25519390382976</v>
      </c>
      <c r="F11" s="351" t="s">
        <v>177</v>
      </c>
      <c r="G11" s="40">
        <v>2.5604509752124009</v>
      </c>
      <c r="H11" s="40">
        <v>0.32103573068751501</v>
      </c>
      <c r="I11" s="69">
        <v>492.48200000000003</v>
      </c>
    </row>
    <row r="12" spans="2:9" ht="25.35" customHeight="1">
      <c r="B12" s="350" t="s">
        <v>178</v>
      </c>
      <c r="C12" s="333">
        <v>1897.4963758672072</v>
      </c>
      <c r="D12" s="333">
        <v>965.19111280514085</v>
      </c>
      <c r="F12" s="350" t="s">
        <v>61</v>
      </c>
      <c r="G12" s="326">
        <v>2.2637940108283527</v>
      </c>
      <c r="H12" s="326">
        <v>0.36634723069491232</v>
      </c>
      <c r="I12" s="333">
        <v>497.49799999999999</v>
      </c>
    </row>
    <row r="13" spans="2:9" ht="25.35" customHeight="1">
      <c r="B13" s="351" t="s">
        <v>179</v>
      </c>
      <c r="C13" s="69">
        <v>1845.7712726779046</v>
      </c>
      <c r="D13" s="69">
        <v>971.16969984913851</v>
      </c>
      <c r="F13" s="351" t="s">
        <v>180</v>
      </c>
      <c r="G13" s="40">
        <v>1.8183542219368951</v>
      </c>
      <c r="H13" s="40">
        <v>0.61569114233361155</v>
      </c>
      <c r="I13" s="69">
        <v>355.34500000000003</v>
      </c>
    </row>
    <row r="14" spans="2:9" ht="25.35" customHeight="1">
      <c r="B14" s="350" t="s">
        <v>181</v>
      </c>
      <c r="C14" s="333">
        <v>1856.3065719013009</v>
      </c>
      <c r="D14" s="333">
        <v>1006.4452952508177</v>
      </c>
      <c r="F14" s="350" t="s">
        <v>182</v>
      </c>
      <c r="G14" s="326">
        <v>1.9072211610606946</v>
      </c>
      <c r="H14" s="326">
        <v>0.67554644635014027</v>
      </c>
      <c r="I14" s="333">
        <v>381.81799999999998</v>
      </c>
    </row>
    <row r="15" spans="2:9" ht="25.35" customHeight="1">
      <c r="B15" s="351" t="s">
        <v>183</v>
      </c>
      <c r="C15" s="69">
        <v>1882.2152216828104</v>
      </c>
      <c r="D15" s="69">
        <v>964.25422436827728</v>
      </c>
      <c r="F15" s="351" t="s">
        <v>62</v>
      </c>
      <c r="G15" s="40">
        <v>2.0578585839919241</v>
      </c>
      <c r="H15" s="40">
        <v>0.70499554051784286</v>
      </c>
      <c r="I15" s="69">
        <v>429.74200000000002</v>
      </c>
    </row>
    <row r="16" spans="2:9" ht="25.35" customHeight="1">
      <c r="B16" s="350" t="s">
        <v>184</v>
      </c>
      <c r="C16" s="333">
        <v>1865.2330343138453</v>
      </c>
      <c r="D16" s="333">
        <v>965.55234065143247</v>
      </c>
      <c r="F16" s="350" t="s">
        <v>185</v>
      </c>
      <c r="G16" s="326">
        <v>2.2203912124859202</v>
      </c>
      <c r="H16" s="326">
        <v>0.82566649219003674</v>
      </c>
      <c r="I16" s="333">
        <v>427.24400000000003</v>
      </c>
    </row>
    <row r="17" spans="2:9" ht="25.35" customHeight="1">
      <c r="B17" s="351" t="s">
        <v>186</v>
      </c>
      <c r="C17" s="69">
        <v>1895.6739500947276</v>
      </c>
      <c r="D17" s="69">
        <v>972.71279463010421</v>
      </c>
      <c r="F17" s="351" t="s">
        <v>187</v>
      </c>
      <c r="G17" s="40">
        <v>2.1706434314580729</v>
      </c>
      <c r="H17" s="40">
        <v>0.81627045563006839</v>
      </c>
      <c r="I17" s="69">
        <v>446.34800000000001</v>
      </c>
    </row>
    <row r="18" spans="2:9" ht="25.35" customHeight="1">
      <c r="B18" s="350" t="s">
        <v>188</v>
      </c>
      <c r="C18" s="333">
        <v>1946.4431716345707</v>
      </c>
      <c r="D18" s="333">
        <v>963.96341933278643</v>
      </c>
      <c r="F18" s="350" t="s">
        <v>63</v>
      </c>
      <c r="G18" s="326">
        <v>2.137363748149248</v>
      </c>
      <c r="H18" s="326">
        <v>0.8512080234605135</v>
      </c>
      <c r="I18" s="333">
        <v>444.89600000000002</v>
      </c>
    </row>
    <row r="19" spans="2:9" ht="25.35" customHeight="1">
      <c r="B19" s="351" t="s">
        <v>189</v>
      </c>
      <c r="C19" s="69">
        <v>1965.61031493372</v>
      </c>
      <c r="D19" s="69">
        <v>1056.6813159997546</v>
      </c>
      <c r="F19" s="351" t="s">
        <v>190</v>
      </c>
      <c r="G19" s="40">
        <v>2.3606835575528358</v>
      </c>
      <c r="H19" s="40">
        <v>0.89137773775874629</v>
      </c>
      <c r="I19" s="69">
        <v>456.43700000000001</v>
      </c>
    </row>
    <row r="20" spans="2:9" ht="25.35" customHeight="1">
      <c r="B20" s="350" t="s">
        <v>191</v>
      </c>
      <c r="C20" s="333">
        <v>1906.6201065664295</v>
      </c>
      <c r="D20" s="333">
        <v>1017.0848486469458</v>
      </c>
      <c r="F20" s="350" t="s">
        <v>192</v>
      </c>
      <c r="G20" s="326">
        <v>2.3441468178380576</v>
      </c>
      <c r="H20" s="326">
        <v>0.8644135979949249</v>
      </c>
      <c r="I20" s="333">
        <v>471.84800000000001</v>
      </c>
    </row>
    <row r="21" spans="2:9" ht="25.35" customHeight="1">
      <c r="B21" s="351" t="s">
        <v>193</v>
      </c>
      <c r="C21" s="69">
        <v>1788.5751087940575</v>
      </c>
      <c r="D21" s="69">
        <v>1016.6316698651527</v>
      </c>
      <c r="F21" s="351" t="s">
        <v>40</v>
      </c>
      <c r="G21" s="40">
        <v>3.2593143209317375</v>
      </c>
      <c r="H21" s="40">
        <v>1.0759652203547345</v>
      </c>
      <c r="I21" s="69">
        <v>482.04</v>
      </c>
    </row>
    <row r="22" spans="2:9" ht="25.35" customHeight="1">
      <c r="B22" s="350" t="s">
        <v>194</v>
      </c>
      <c r="C22" s="333">
        <v>1757.3379792581834</v>
      </c>
      <c r="D22" s="333">
        <v>979.88992200257849</v>
      </c>
      <c r="F22" s="350" t="s">
        <v>195</v>
      </c>
      <c r="G22" s="326">
        <v>2.7291549652023122</v>
      </c>
      <c r="H22" s="326">
        <v>0.97314100775748358</v>
      </c>
      <c r="I22" s="333">
        <v>480.142</v>
      </c>
    </row>
    <row r="23" spans="2:9" ht="25.35" customHeight="1">
      <c r="B23" s="351" t="s">
        <v>196</v>
      </c>
      <c r="C23" s="69">
        <v>1766.4833997853543</v>
      </c>
      <c r="D23" s="69">
        <v>983.52789542881351</v>
      </c>
      <c r="F23" s="351" t="s">
        <v>197</v>
      </c>
      <c r="G23" s="40">
        <v>2.5831646744971479</v>
      </c>
      <c r="H23" s="40">
        <v>0.93838578388303406</v>
      </c>
      <c r="I23" s="69">
        <v>476.68599999999998</v>
      </c>
    </row>
    <row r="24" spans="2:9" ht="25.35" customHeight="1">
      <c r="B24" s="350" t="s">
        <v>198</v>
      </c>
      <c r="C24" s="333">
        <v>1836.2537898368537</v>
      </c>
      <c r="D24" s="333">
        <v>970.57303807942458</v>
      </c>
      <c r="F24" s="350" t="s">
        <v>64</v>
      </c>
      <c r="G24" s="326">
        <v>2.7759192287414702</v>
      </c>
      <c r="H24" s="326">
        <v>1.0710509277622564</v>
      </c>
      <c r="I24" s="333">
        <v>478.863</v>
      </c>
    </row>
    <row r="25" spans="2:9" ht="25.35" customHeight="1">
      <c r="B25" s="351" t="s">
        <v>199</v>
      </c>
      <c r="C25" s="69">
        <v>1819.9960791132746</v>
      </c>
      <c r="D25" s="69">
        <v>999.23180940277985</v>
      </c>
      <c r="F25" s="351" t="s">
        <v>200</v>
      </c>
      <c r="G25" s="40">
        <v>2.5917630989472626</v>
      </c>
      <c r="H25" s="40">
        <v>1.0711661692499392</v>
      </c>
      <c r="I25" s="69">
        <v>482.70499999999998</v>
      </c>
    </row>
    <row r="26" spans="2:9" ht="25.35" customHeight="1">
      <c r="B26" s="350" t="s">
        <v>201</v>
      </c>
      <c r="C26" s="333">
        <v>1927.9348348777612</v>
      </c>
      <c r="D26" s="333">
        <v>1048.1471667434105</v>
      </c>
      <c r="F26" s="350" t="s">
        <v>202</v>
      </c>
      <c r="G26" s="326">
        <v>2.5420985782103567</v>
      </c>
      <c r="H26" s="326">
        <v>1.1104937228968763</v>
      </c>
      <c r="I26" s="333">
        <v>469.8</v>
      </c>
    </row>
    <row r="27" spans="2:9" ht="25.35" customHeight="1">
      <c r="B27" s="351" t="s">
        <v>203</v>
      </c>
      <c r="C27" s="69">
        <v>1907.7875395113535</v>
      </c>
      <c r="D27" s="69">
        <v>1011.2651392623914</v>
      </c>
      <c r="F27" s="351" t="s">
        <v>47</v>
      </c>
      <c r="G27" s="40">
        <v>2.7236434274029997</v>
      </c>
      <c r="H27" s="40">
        <v>1.1990732976012621</v>
      </c>
      <c r="I27" s="69">
        <v>474.04399999999998</v>
      </c>
    </row>
    <row r="28" spans="2:9" ht="25.35" customHeight="1">
      <c r="B28" s="350" t="s">
        <v>204</v>
      </c>
      <c r="C28" s="333">
        <v>1860.3752543903456</v>
      </c>
      <c r="D28" s="333">
        <v>1003.4365771659375</v>
      </c>
      <c r="F28" s="350" t="s">
        <v>205</v>
      </c>
      <c r="G28" s="326">
        <v>3.1291633325135679</v>
      </c>
      <c r="H28" s="326">
        <v>1.211012911751765</v>
      </c>
      <c r="I28" s="333">
        <v>476.56900000000002</v>
      </c>
    </row>
    <row r="29" spans="2:9" ht="25.35" customHeight="1">
      <c r="B29" s="351" t="s">
        <v>206</v>
      </c>
      <c r="C29" s="69">
        <v>1893.2329721725935</v>
      </c>
      <c r="D29" s="69">
        <v>1004.2120441796941</v>
      </c>
      <c r="F29" s="351" t="s">
        <v>207</v>
      </c>
      <c r="G29" s="40">
        <v>2.9272006072948464</v>
      </c>
      <c r="H29" s="40">
        <v>1.0505498134570685</v>
      </c>
      <c r="I29" s="69">
        <v>481.63900000000001</v>
      </c>
    </row>
    <row r="30" spans="2:9" ht="25.35" customHeight="1">
      <c r="B30" s="350" t="s">
        <v>208</v>
      </c>
      <c r="C30" s="333">
        <v>1951.0306429492564</v>
      </c>
      <c r="D30" s="333">
        <v>1013.2053654944061</v>
      </c>
      <c r="F30" s="350" t="s">
        <v>65</v>
      </c>
      <c r="G30" s="326">
        <v>2.8927197872214294</v>
      </c>
      <c r="H30" s="326">
        <v>1.0374540161011996</v>
      </c>
      <c r="I30" s="333">
        <v>489.52800000000002</v>
      </c>
    </row>
    <row r="31" spans="2:9" ht="25.35" customHeight="1">
      <c r="B31" s="351" t="s">
        <v>37</v>
      </c>
      <c r="C31" s="69">
        <v>1909.6795088857186</v>
      </c>
      <c r="D31" s="69">
        <v>1068.8568593530551</v>
      </c>
      <c r="F31" s="351" t="s">
        <v>209</v>
      </c>
      <c r="G31" s="40">
        <v>3.1824475081594232</v>
      </c>
      <c r="H31" s="40">
        <v>1.3948791340880449</v>
      </c>
      <c r="I31" s="69">
        <v>484.57799999999997</v>
      </c>
    </row>
    <row r="32" spans="2:9" ht="25.35" customHeight="1">
      <c r="B32" s="350" t="s">
        <v>210</v>
      </c>
      <c r="C32" s="333">
        <v>1866.3191823638294</v>
      </c>
      <c r="D32" s="333">
        <v>1012.7148681132126</v>
      </c>
      <c r="F32" s="350" t="s">
        <v>211</v>
      </c>
      <c r="G32" s="326">
        <v>3.0275436157626356</v>
      </c>
      <c r="H32" s="326">
        <v>1.3342596243433678</v>
      </c>
      <c r="I32" s="333">
        <v>494.99200000000002</v>
      </c>
    </row>
    <row r="33" spans="2:9" ht="25.35" customHeight="1">
      <c r="B33" s="351" t="s">
        <v>212</v>
      </c>
      <c r="C33" s="69">
        <v>1780.3495276330723</v>
      </c>
      <c r="D33" s="69">
        <v>997.09227110975326</v>
      </c>
      <c r="F33" s="351" t="s">
        <v>42</v>
      </c>
      <c r="G33" s="40">
        <v>3.9849966952550084</v>
      </c>
      <c r="H33" s="40">
        <v>1.5744025771688324</v>
      </c>
      <c r="I33" s="69">
        <v>502.99099999999999</v>
      </c>
    </row>
    <row r="34" spans="2:9" ht="25.35" customHeight="1">
      <c r="B34" s="350" t="s">
        <v>213</v>
      </c>
      <c r="C34" s="333">
        <v>1814.0384434764778</v>
      </c>
      <c r="D34" s="333">
        <v>979.86075249043233</v>
      </c>
      <c r="F34" s="350" t="s">
        <v>214</v>
      </c>
      <c r="G34" s="326">
        <v>3.3074205168319315</v>
      </c>
      <c r="H34" s="326">
        <v>1.3515998935750764</v>
      </c>
      <c r="I34" s="333">
        <v>490.35700000000003</v>
      </c>
    </row>
    <row r="35" spans="2:9" ht="25.35" customHeight="1">
      <c r="B35" s="351" t="s">
        <v>215</v>
      </c>
      <c r="C35" s="69">
        <v>1797.1971754130736</v>
      </c>
      <c r="D35" s="69">
        <v>954.79526066799576</v>
      </c>
      <c r="F35" s="351" t="s">
        <v>216</v>
      </c>
      <c r="G35" s="40">
        <v>3.2698448390233583</v>
      </c>
      <c r="H35" s="40">
        <v>1.2376385520652606</v>
      </c>
      <c r="I35" s="69">
        <v>491.44600000000003</v>
      </c>
    </row>
    <row r="36" spans="2:9" ht="25.35" customHeight="1">
      <c r="B36" s="350" t="s">
        <v>217</v>
      </c>
      <c r="C36" s="333">
        <v>1878.8965148572456</v>
      </c>
      <c r="D36" s="333">
        <v>951.26254584162223</v>
      </c>
      <c r="F36" s="350" t="s">
        <v>66</v>
      </c>
      <c r="G36" s="326">
        <v>3.4373724316352985</v>
      </c>
      <c r="H36" s="326">
        <v>1.2753693529783485</v>
      </c>
      <c r="I36" s="333">
        <v>494.32100000000003</v>
      </c>
    </row>
    <row r="37" spans="2:9" ht="25.35" customHeight="1">
      <c r="B37" s="351" t="s">
        <v>218</v>
      </c>
      <c r="C37" s="69">
        <v>1811.8041244249059</v>
      </c>
      <c r="D37" s="69">
        <v>959.96913904946075</v>
      </c>
      <c r="F37" s="351" t="s">
        <v>219</v>
      </c>
      <c r="G37" s="40">
        <v>3.4179567477864459</v>
      </c>
      <c r="H37" s="40">
        <v>1.2590774520250332</v>
      </c>
      <c r="I37" s="69">
        <v>495.449428571429</v>
      </c>
    </row>
    <row r="38" spans="2:9" ht="25.35" customHeight="1">
      <c r="B38" s="350" t="s">
        <v>220</v>
      </c>
      <c r="C38" s="333">
        <v>1840.1866374978363</v>
      </c>
      <c r="D38" s="333">
        <v>975.93371541244596</v>
      </c>
      <c r="F38" s="350" t="s">
        <v>221</v>
      </c>
      <c r="G38" s="326">
        <v>3.4385241660167538</v>
      </c>
      <c r="H38" s="326">
        <v>1.3060865999914455</v>
      </c>
      <c r="I38" s="333">
        <v>494.54</v>
      </c>
    </row>
    <row r="39" spans="2:9" ht="25.35" customHeight="1">
      <c r="B39" s="351" t="s">
        <v>222</v>
      </c>
      <c r="C39" s="69">
        <v>1773.7937021231421</v>
      </c>
      <c r="D39" s="69">
        <v>910.05894816727948</v>
      </c>
      <c r="F39" s="352" t="s">
        <v>43</v>
      </c>
      <c r="G39" s="48">
        <v>3.6261498877760823</v>
      </c>
      <c r="H39" s="48">
        <v>1.3531113940685486</v>
      </c>
      <c r="I39" s="353">
        <v>501.98500000000001</v>
      </c>
    </row>
    <row r="40" spans="2:9" ht="25.35" customHeight="1">
      <c r="B40" s="350" t="s">
        <v>223</v>
      </c>
      <c r="C40" s="333">
        <v>1672.632464700245</v>
      </c>
      <c r="D40" s="333">
        <v>891.44412301377486</v>
      </c>
    </row>
    <row r="41" spans="2:9" ht="25.35" customHeight="1">
      <c r="B41" s="351" t="s">
        <v>224</v>
      </c>
      <c r="C41" s="69">
        <v>1679.8024537209108</v>
      </c>
      <c r="D41" s="69">
        <v>869.06304716646832</v>
      </c>
    </row>
    <row r="42" spans="2:9" ht="25.35" customHeight="1">
      <c r="B42" s="350" t="s">
        <v>225</v>
      </c>
      <c r="C42" s="333">
        <v>1651.6661964601396</v>
      </c>
      <c r="D42" s="333">
        <v>864.98490620378766</v>
      </c>
    </row>
    <row r="43" spans="2:9" ht="25.35" customHeight="1">
      <c r="B43" s="351" t="s">
        <v>38</v>
      </c>
      <c r="C43" s="69">
        <v>1671.2675338562701</v>
      </c>
      <c r="D43" s="69">
        <v>942.84553323221496</v>
      </c>
    </row>
    <row r="44" spans="2:9" ht="25.35" customHeight="1">
      <c r="B44" s="350" t="s">
        <v>226</v>
      </c>
      <c r="C44" s="333">
        <v>1622.7862326103316</v>
      </c>
      <c r="D44" s="333">
        <v>879.99644120223491</v>
      </c>
    </row>
    <row r="45" spans="2:9" ht="25.35" customHeight="1">
      <c r="B45" s="351" t="s">
        <v>227</v>
      </c>
      <c r="C45" s="69">
        <v>1732.7967117146391</v>
      </c>
      <c r="D45" s="69">
        <v>856.00959941760743</v>
      </c>
    </row>
    <row r="46" spans="2:9" ht="25.35" customHeight="1">
      <c r="B46" s="350" t="s">
        <v>58</v>
      </c>
      <c r="C46" s="333">
        <v>1548.440299101489</v>
      </c>
      <c r="D46" s="333">
        <v>834.58822298397388</v>
      </c>
    </row>
    <row r="47" spans="2:9" ht="25.35" customHeight="1">
      <c r="B47" s="351" t="s">
        <v>228</v>
      </c>
      <c r="C47" s="69">
        <v>1481.5538363827879</v>
      </c>
      <c r="D47" s="69">
        <v>810.11773459484402</v>
      </c>
    </row>
    <row r="48" spans="2:9" ht="25.35" customHeight="1">
      <c r="B48" s="350" t="s">
        <v>229</v>
      </c>
      <c r="C48" s="333">
        <v>1578.1538331705092</v>
      </c>
      <c r="D48" s="333">
        <v>816.510261732873</v>
      </c>
    </row>
    <row r="49" spans="2:4" ht="25.35" customHeight="1">
      <c r="B49" s="351" t="s">
        <v>59</v>
      </c>
      <c r="C49" s="69">
        <v>1536.5638687834601</v>
      </c>
      <c r="D49" s="69">
        <v>839.0471427132486</v>
      </c>
    </row>
    <row r="50" spans="2:4" ht="25.35" customHeight="1">
      <c r="B50" s="350" t="s">
        <v>230</v>
      </c>
      <c r="C50" s="333">
        <v>1624.2031586828743</v>
      </c>
      <c r="D50" s="333">
        <v>844.33861653008717</v>
      </c>
    </row>
    <row r="51" spans="2:4" ht="25.35" customHeight="1">
      <c r="B51" s="351" t="s">
        <v>231</v>
      </c>
      <c r="C51" s="69">
        <v>1636.8751669826086</v>
      </c>
      <c r="D51" s="69">
        <v>815.09033152265533</v>
      </c>
    </row>
    <row r="52" spans="2:4" ht="25.35" customHeight="1">
      <c r="B52" s="350" t="s">
        <v>60</v>
      </c>
      <c r="C52" s="333">
        <v>1567.9922274621674</v>
      </c>
      <c r="D52" s="333">
        <v>778.65996045575127</v>
      </c>
    </row>
    <row r="53" spans="2:4" ht="25.35" customHeight="1">
      <c r="B53" s="351" t="s">
        <v>232</v>
      </c>
      <c r="C53" s="69">
        <v>1708.6459950697695</v>
      </c>
      <c r="D53" s="69">
        <v>787.65519279652995</v>
      </c>
    </row>
    <row r="54" spans="2:4" ht="25.35" customHeight="1">
      <c r="B54" s="350" t="s">
        <v>172</v>
      </c>
      <c r="C54" s="333">
        <v>1639.4669838814425</v>
      </c>
      <c r="D54" s="333">
        <v>773.81463282104767</v>
      </c>
    </row>
    <row r="55" spans="2:4" ht="25.35" customHeight="1">
      <c r="B55" s="351" t="s">
        <v>39</v>
      </c>
      <c r="C55" s="69">
        <v>1645.9317200345631</v>
      </c>
      <c r="D55" s="69">
        <v>830.06368067622475</v>
      </c>
    </row>
    <row r="56" spans="2:4" ht="25.35" customHeight="1">
      <c r="B56" s="350" t="s">
        <v>175</v>
      </c>
      <c r="C56" s="333">
        <v>1519.3109496910884</v>
      </c>
      <c r="D56" s="333">
        <v>797.06093073538591</v>
      </c>
    </row>
    <row r="57" spans="2:4" ht="25.35" customHeight="1">
      <c r="B57" s="351" t="s">
        <v>177</v>
      </c>
      <c r="C57" s="69">
        <v>1488.8767186241835</v>
      </c>
      <c r="D57" s="69">
        <v>800.60901698516557</v>
      </c>
    </row>
    <row r="58" spans="2:4" ht="25.35" customHeight="1">
      <c r="B58" s="350" t="s">
        <v>61</v>
      </c>
      <c r="C58" s="333">
        <v>1452.8759580026117</v>
      </c>
      <c r="D58" s="333">
        <v>824.72188089434871</v>
      </c>
    </row>
    <row r="59" spans="2:4" ht="25.35" customHeight="1">
      <c r="B59" s="351" t="s">
        <v>180</v>
      </c>
      <c r="C59" s="69">
        <v>1564.2307627775006</v>
      </c>
      <c r="D59" s="69">
        <v>874.30940119719139</v>
      </c>
    </row>
    <row r="60" spans="2:4" ht="25.35" customHeight="1">
      <c r="B60" s="350" t="s">
        <v>182</v>
      </c>
      <c r="C60" s="333">
        <v>1740.009087085861</v>
      </c>
      <c r="D60" s="333">
        <v>941.00528147453394</v>
      </c>
    </row>
    <row r="61" spans="2:4" ht="25.35" customHeight="1">
      <c r="B61" s="351" t="s">
        <v>62</v>
      </c>
      <c r="C61" s="69">
        <v>1764.690652851893</v>
      </c>
      <c r="D61" s="69">
        <v>938.90450778892398</v>
      </c>
    </row>
    <row r="62" spans="2:4" ht="25.35" customHeight="1">
      <c r="B62" s="350" t="s">
        <v>185</v>
      </c>
      <c r="C62" s="333">
        <v>1896.6942115537563</v>
      </c>
      <c r="D62" s="333">
        <v>949.11519846571616</v>
      </c>
    </row>
    <row r="63" spans="2:4" ht="25.35" customHeight="1">
      <c r="B63" s="351" t="s">
        <v>187</v>
      </c>
      <c r="C63" s="69">
        <v>1720.7547588976056</v>
      </c>
      <c r="D63" s="69">
        <v>892.74783147357812</v>
      </c>
    </row>
    <row r="64" spans="2:4" ht="25.35" customHeight="1">
      <c r="B64" s="350" t="s">
        <v>63</v>
      </c>
      <c r="C64" s="333">
        <v>1713.4746764937888</v>
      </c>
      <c r="D64" s="333">
        <v>873.71266493839482</v>
      </c>
    </row>
    <row r="65" spans="2:4" ht="25.35" customHeight="1">
      <c r="B65" s="351" t="s">
        <v>190</v>
      </c>
      <c r="C65" s="69">
        <v>1682.5910405514778</v>
      </c>
      <c r="D65" s="69">
        <v>880.56164691621154</v>
      </c>
    </row>
    <row r="66" spans="2:4" ht="25.35" customHeight="1">
      <c r="B66" s="350" t="s">
        <v>192</v>
      </c>
      <c r="C66" s="333">
        <v>1698.0494240404296</v>
      </c>
      <c r="D66" s="333">
        <v>860.75852179231754</v>
      </c>
    </row>
    <row r="67" spans="2:4" ht="25.35" customHeight="1">
      <c r="B67" s="351" t="s">
        <v>40</v>
      </c>
      <c r="C67" s="69">
        <v>1605.7023214306203</v>
      </c>
      <c r="D67" s="69">
        <v>918.32849542942597</v>
      </c>
    </row>
    <row r="68" spans="2:4" ht="25.35" customHeight="1">
      <c r="B68" s="350" t="s">
        <v>195</v>
      </c>
      <c r="C68" s="333">
        <v>1528.6960896253249</v>
      </c>
      <c r="D68" s="333">
        <v>875.33949855662797</v>
      </c>
    </row>
    <row r="69" spans="2:4" ht="25.35" customHeight="1">
      <c r="B69" s="351" t="s">
        <v>197</v>
      </c>
      <c r="C69" s="69">
        <v>1494.6324202287003</v>
      </c>
      <c r="D69" s="69">
        <v>857.80649745999085</v>
      </c>
    </row>
    <row r="70" spans="2:4" ht="25.35" customHeight="1">
      <c r="B70" s="350" t="s">
        <v>64</v>
      </c>
      <c r="C70" s="333">
        <v>1530.2843838590702</v>
      </c>
      <c r="D70" s="333">
        <v>823.33051609640074</v>
      </c>
    </row>
    <row r="71" spans="2:4" ht="25.35" customHeight="1">
      <c r="B71" s="351" t="s">
        <v>200</v>
      </c>
      <c r="C71" s="69">
        <v>1447.2531882812405</v>
      </c>
      <c r="D71" s="69">
        <v>812.88826178123895</v>
      </c>
    </row>
    <row r="72" spans="2:4" ht="25.35" customHeight="1">
      <c r="B72" s="350" t="s">
        <v>202</v>
      </c>
      <c r="C72" s="333">
        <v>1560.2292562327493</v>
      </c>
      <c r="D72" s="333">
        <v>814.35896335934854</v>
      </c>
    </row>
    <row r="73" spans="2:4" ht="25.35" customHeight="1">
      <c r="B73" s="351" t="s">
        <v>47</v>
      </c>
      <c r="C73" s="69">
        <v>1531.8999869822776</v>
      </c>
      <c r="D73" s="69">
        <v>837.56505996047076</v>
      </c>
    </row>
    <row r="74" spans="2:4" ht="25.35" customHeight="1">
      <c r="B74" s="350" t="s">
        <v>205</v>
      </c>
      <c r="C74" s="333">
        <v>1510.4922689257523</v>
      </c>
      <c r="D74" s="333">
        <v>838.59817937880757</v>
      </c>
    </row>
    <row r="75" spans="2:4" ht="25.35" customHeight="1">
      <c r="B75" s="351" t="s">
        <v>207</v>
      </c>
      <c r="C75" s="69">
        <v>1532.0013060655492</v>
      </c>
      <c r="D75" s="69">
        <v>811.31974105146332</v>
      </c>
    </row>
    <row r="76" spans="2:4" ht="25.35" customHeight="1">
      <c r="B76" s="350" t="s">
        <v>65</v>
      </c>
      <c r="C76" s="333">
        <v>1548.1466480934976</v>
      </c>
      <c r="D76" s="333">
        <v>789.94674477966078</v>
      </c>
    </row>
    <row r="77" spans="2:4" ht="25.35" customHeight="1">
      <c r="B77" s="351" t="s">
        <v>209</v>
      </c>
      <c r="C77" s="69">
        <v>1564.3607767312021</v>
      </c>
      <c r="D77" s="69">
        <v>778.99749440661583</v>
      </c>
    </row>
    <row r="78" spans="2:4" ht="25.35" customHeight="1">
      <c r="B78" s="350" t="s">
        <v>211</v>
      </c>
      <c r="C78" s="333">
        <v>1688.8104513191527</v>
      </c>
      <c r="D78" s="333">
        <v>781.392318793561</v>
      </c>
    </row>
    <row r="79" spans="2:4" ht="25.35" customHeight="1">
      <c r="B79" s="351" t="s">
        <v>42</v>
      </c>
      <c r="C79" s="69">
        <v>1623.2208487886724</v>
      </c>
      <c r="D79" s="69">
        <v>840.6364845533343</v>
      </c>
    </row>
    <row r="80" spans="2:4" ht="25.35" customHeight="1">
      <c r="B80" s="350" t="s">
        <v>214</v>
      </c>
      <c r="C80" s="333">
        <v>1538.9913905699345</v>
      </c>
      <c r="D80" s="333">
        <v>799.16258395131706</v>
      </c>
    </row>
    <row r="81" spans="2:9" ht="25.35" customHeight="1">
      <c r="B81" s="351" t="s">
        <v>216</v>
      </c>
      <c r="C81" s="69">
        <v>1528.1826662645253</v>
      </c>
      <c r="D81" s="69">
        <v>792.81670596331617</v>
      </c>
    </row>
    <row r="82" spans="2:9" ht="25.35" customHeight="1">
      <c r="B82" s="350" t="s">
        <v>66</v>
      </c>
      <c r="C82" s="333">
        <v>1531.1699571130916</v>
      </c>
      <c r="D82" s="333">
        <v>744.2312118789348</v>
      </c>
    </row>
    <row r="83" spans="2:9" ht="25.35" customHeight="1">
      <c r="B83" s="351" t="s">
        <v>219</v>
      </c>
      <c r="C83" s="69">
        <v>1551.0432371880891</v>
      </c>
      <c r="D83" s="69">
        <v>736.62811126374595</v>
      </c>
    </row>
    <row r="84" spans="2:9" ht="25.35" customHeight="1">
      <c r="B84" s="350" t="s">
        <v>221</v>
      </c>
      <c r="C84" s="333">
        <v>1621.4267098677792</v>
      </c>
      <c r="D84" s="333">
        <v>727.91534590402239</v>
      </c>
    </row>
    <row r="85" spans="2:9" ht="25.35" customHeight="1">
      <c r="B85" s="352" t="s">
        <v>43</v>
      </c>
      <c r="C85" s="353">
        <v>1580.8004430560568</v>
      </c>
      <c r="D85" s="353">
        <v>745.08875216912656</v>
      </c>
    </row>
    <row r="87" spans="2:9" ht="14.1" customHeight="1">
      <c r="B87" s="479" t="s">
        <v>642</v>
      </c>
      <c r="C87" s="480"/>
      <c r="D87" s="480"/>
      <c r="E87" s="480"/>
      <c r="F87" s="480"/>
      <c r="G87" s="480"/>
      <c r="H87" s="480"/>
      <c r="I87" s="480"/>
    </row>
    <row r="88" spans="2:9" ht="14.1" customHeight="1">
      <c r="B88" s="480"/>
      <c r="C88" s="480"/>
      <c r="D88" s="480"/>
      <c r="E88" s="480"/>
      <c r="F88" s="480"/>
      <c r="G88" s="480"/>
      <c r="H88" s="480"/>
      <c r="I88" s="480"/>
    </row>
    <row r="89" spans="2:9" ht="14.1" customHeight="1">
      <c r="B89" s="479" t="s">
        <v>643</v>
      </c>
      <c r="C89" s="480"/>
      <c r="D89" s="480"/>
      <c r="E89" s="480"/>
      <c r="F89" s="480"/>
      <c r="G89" s="480"/>
      <c r="H89" s="480"/>
      <c r="I89" s="480"/>
    </row>
    <row r="90" spans="2:9" ht="14.1" customHeight="1">
      <c r="B90" s="480"/>
      <c r="C90" s="480"/>
      <c r="D90" s="480"/>
      <c r="E90" s="480"/>
      <c r="F90" s="480"/>
      <c r="G90" s="480"/>
      <c r="H90" s="480"/>
      <c r="I90" s="480"/>
    </row>
    <row r="91" spans="2:9" ht="13.35" customHeight="1">
      <c r="B91" s="56"/>
      <c r="C91" s="56"/>
      <c r="D91" s="56"/>
      <c r="E91" s="56"/>
      <c r="F91" s="56"/>
      <c r="G91" s="56"/>
      <c r="H91" s="56"/>
      <c r="I91" s="56"/>
    </row>
    <row r="92" spans="2:9" ht="13.35" customHeight="1"/>
    <row r="93" spans="2:9" ht="13.35" customHeight="1">
      <c r="B93" s="2" t="s">
        <v>154</v>
      </c>
    </row>
    <row r="94" spans="2:9" ht="13.35" customHeight="1">
      <c r="B94" s="2" t="s">
        <v>155</v>
      </c>
    </row>
  </sheetData>
  <mergeCells count="2">
    <mergeCell ref="B87:I88"/>
    <mergeCell ref="B89:I9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C68D1-66A2-4135-834C-7A6BE2BE1EFF}">
  <dimension ref="A2:I32"/>
  <sheetViews>
    <sheetView zoomScaleNormal="100" workbookViewId="0">
      <selection activeCell="B23" sqref="B23:I25"/>
    </sheetView>
  </sheetViews>
  <sheetFormatPr baseColWidth="10" defaultColWidth="11.42578125" defaultRowHeight="13.35" customHeight="1"/>
  <cols>
    <col min="1" max="1" width="5.28515625" style="1" customWidth="1"/>
    <col min="2" max="4" width="23.7109375" style="1" customWidth="1"/>
    <col min="5" max="5" width="5.28515625" style="1" customWidth="1"/>
    <col min="6" max="6" width="23.7109375" style="1" customWidth="1"/>
    <col min="7" max="7" width="30.85546875" style="1" customWidth="1"/>
    <col min="8" max="8" width="28.42578125" style="1" customWidth="1"/>
    <col min="9" max="9" width="29.140625" style="1" customWidth="1"/>
    <col min="10" max="16384" width="11.42578125" style="1"/>
  </cols>
  <sheetData>
    <row r="2" spans="1:9" ht="13.35" customHeight="1">
      <c r="B2" s="13" t="s">
        <v>602</v>
      </c>
      <c r="C2" s="13"/>
      <c r="D2" s="13"/>
      <c r="E2" s="13"/>
      <c r="F2" s="13"/>
      <c r="G2" s="13"/>
      <c r="H2" s="13"/>
    </row>
    <row r="3" spans="1:9" ht="13.35" customHeight="1">
      <c r="B3" s="13" t="s">
        <v>233</v>
      </c>
      <c r="C3" s="13"/>
      <c r="D3" s="13"/>
      <c r="E3" s="13"/>
      <c r="F3" s="13"/>
      <c r="G3" s="13"/>
      <c r="H3" s="13"/>
    </row>
    <row r="4" spans="1:9" ht="13.35" customHeight="1">
      <c r="B4" s="60"/>
      <c r="C4" s="24"/>
      <c r="D4" s="24"/>
      <c r="E4" s="24"/>
      <c r="F4" s="24"/>
      <c r="G4" s="24"/>
      <c r="H4" s="24"/>
    </row>
    <row r="5" spans="1:9" ht="13.35" customHeight="1">
      <c r="B5" s="61" t="s">
        <v>234</v>
      </c>
      <c r="C5" s="24"/>
      <c r="D5" s="24"/>
      <c r="E5" s="24"/>
      <c r="F5" s="24"/>
      <c r="G5" s="24"/>
      <c r="H5" s="24"/>
    </row>
    <row r="6" spans="1:9" ht="13.35" customHeight="1">
      <c r="F6" s="62"/>
      <c r="G6" s="62"/>
      <c r="H6" s="62"/>
    </row>
    <row r="7" spans="1:9" s="63" customFormat="1" ht="13.35" customHeight="1">
      <c r="B7" s="489" t="s">
        <v>235</v>
      </c>
      <c r="C7" s="489"/>
      <c r="D7" s="489"/>
      <c r="F7" s="490" t="s">
        <v>236</v>
      </c>
      <c r="G7" s="490"/>
      <c r="H7" s="490"/>
    </row>
    <row r="8" spans="1:9" ht="13.35" customHeight="1">
      <c r="B8" s="26"/>
      <c r="C8" s="26"/>
      <c r="D8" s="26"/>
      <c r="F8" s="64"/>
      <c r="G8" s="64"/>
      <c r="H8" s="64"/>
    </row>
    <row r="9" spans="1:9" s="31" customFormat="1" ht="42.75" customHeight="1">
      <c r="B9" s="10" t="s">
        <v>128</v>
      </c>
      <c r="C9" s="51" t="s">
        <v>237</v>
      </c>
      <c r="D9" s="51" t="s">
        <v>238</v>
      </c>
      <c r="E9" s="37"/>
      <c r="F9" s="10" t="s">
        <v>128</v>
      </c>
      <c r="G9" s="51" t="s">
        <v>239</v>
      </c>
      <c r="H9" s="51" t="s">
        <v>240</v>
      </c>
      <c r="I9" s="51" t="s">
        <v>241</v>
      </c>
    </row>
    <row r="10" spans="1:9" s="31" customFormat="1" ht="25.35" customHeight="1">
      <c r="A10" s="65"/>
      <c r="B10" s="111" t="s">
        <v>61</v>
      </c>
      <c r="C10" s="39">
        <v>96.64252924266124</v>
      </c>
      <c r="D10" s="39">
        <v>3.3574707573387483</v>
      </c>
      <c r="F10" s="111" t="s">
        <v>61</v>
      </c>
      <c r="G10" s="39">
        <v>89.086641068098103</v>
      </c>
      <c r="H10" s="39">
        <v>6.0386947565988365</v>
      </c>
      <c r="I10" s="39">
        <v>4.8746641753030628</v>
      </c>
    </row>
    <row r="11" spans="1:9" s="31" customFormat="1" ht="25.35" customHeight="1">
      <c r="A11" s="65"/>
      <c r="B11" s="113" t="s">
        <v>62</v>
      </c>
      <c r="C11" s="40">
        <v>96.9789555425277</v>
      </c>
      <c r="D11" s="40">
        <v>3.0210444574722923</v>
      </c>
      <c r="F11" s="113" t="s">
        <v>62</v>
      </c>
      <c r="G11" s="40">
        <v>88.477027795300373</v>
      </c>
      <c r="H11" s="40">
        <v>5.952216362097106</v>
      </c>
      <c r="I11" s="40">
        <v>5.5707558426025328</v>
      </c>
    </row>
    <row r="12" spans="1:9" s="31" customFormat="1" ht="25.35" customHeight="1">
      <c r="A12" s="65"/>
      <c r="B12" s="111" t="s">
        <v>63</v>
      </c>
      <c r="C12" s="39">
        <v>96.641140559477705</v>
      </c>
      <c r="D12" s="39">
        <v>3.358859440522282</v>
      </c>
      <c r="F12" s="111" t="s">
        <v>63</v>
      </c>
      <c r="G12" s="39">
        <v>90.599993129601017</v>
      </c>
      <c r="H12" s="39">
        <v>3.392924487229533</v>
      </c>
      <c r="I12" s="39">
        <v>6.0070823831694504</v>
      </c>
    </row>
    <row r="13" spans="1:9" s="31" customFormat="1" ht="25.35" customHeight="1">
      <c r="A13" s="65"/>
      <c r="B13" s="113" t="s">
        <v>40</v>
      </c>
      <c r="C13" s="40">
        <v>97.120449708934984</v>
      </c>
      <c r="D13" s="40">
        <v>2.8795502910650224</v>
      </c>
      <c r="F13" s="113" t="s">
        <v>40</v>
      </c>
      <c r="G13" s="40">
        <v>90.665574518645158</v>
      </c>
      <c r="H13" s="40">
        <v>4.1271283838394357</v>
      </c>
      <c r="I13" s="40">
        <v>5.2072970975153954</v>
      </c>
    </row>
    <row r="14" spans="1:9" s="31" customFormat="1" ht="25.35" customHeight="1">
      <c r="A14" s="65"/>
      <c r="B14" s="111" t="s">
        <v>64</v>
      </c>
      <c r="C14" s="39">
        <v>95.492954146366799</v>
      </c>
      <c r="D14" s="39">
        <v>4.5070458536331923</v>
      </c>
      <c r="F14" s="111" t="s">
        <v>64</v>
      </c>
      <c r="G14" s="39">
        <v>87.108697715237952</v>
      </c>
      <c r="H14" s="39">
        <v>6.9010055649137163</v>
      </c>
      <c r="I14" s="39">
        <v>5.9902967198483399</v>
      </c>
    </row>
    <row r="15" spans="1:9" s="31" customFormat="1" ht="25.35" customHeight="1">
      <c r="A15" s="65"/>
      <c r="B15" s="113" t="s">
        <v>47</v>
      </c>
      <c r="C15" s="40">
        <v>95.771728756286393</v>
      </c>
      <c r="D15" s="40">
        <v>4.2282712437136087</v>
      </c>
      <c r="F15" s="113" t="s">
        <v>47</v>
      </c>
      <c r="G15" s="40">
        <v>84.717685057259715</v>
      </c>
      <c r="H15" s="40">
        <v>9.7208118963564445</v>
      </c>
      <c r="I15" s="40">
        <v>5.5615030463838409</v>
      </c>
    </row>
    <row r="16" spans="1:9" s="31" customFormat="1" ht="25.35" customHeight="1">
      <c r="A16" s="65"/>
      <c r="B16" s="111" t="s">
        <v>65</v>
      </c>
      <c r="C16" s="39">
        <v>95.273073962048059</v>
      </c>
      <c r="D16" s="39">
        <v>4.7269260379519409</v>
      </c>
      <c r="F16" s="111" t="s">
        <v>65</v>
      </c>
      <c r="G16" s="39">
        <v>86.085676430798699</v>
      </c>
      <c r="H16" s="39">
        <v>8.1619114768317953</v>
      </c>
      <c r="I16" s="39">
        <v>5.7524120923694975</v>
      </c>
    </row>
    <row r="17" spans="1:9" s="31" customFormat="1" ht="25.35" customHeight="1">
      <c r="A17" s="65"/>
      <c r="B17" s="113" t="s">
        <v>42</v>
      </c>
      <c r="C17" s="40">
        <v>95.523547315732188</v>
      </c>
      <c r="D17" s="40">
        <v>4.4764526842678078</v>
      </c>
      <c r="F17" s="113" t="s">
        <v>42</v>
      </c>
      <c r="G17" s="40">
        <v>86.382534462503372</v>
      </c>
      <c r="H17" s="40">
        <v>8.0629726751785196</v>
      </c>
      <c r="I17" s="40">
        <v>5.5544928623181207</v>
      </c>
    </row>
    <row r="18" spans="1:9" s="31" customFormat="1" ht="25.35" customHeight="1">
      <c r="A18" s="65"/>
      <c r="B18" s="73" t="s">
        <v>66</v>
      </c>
      <c r="C18" s="66">
        <v>94.783104608196368</v>
      </c>
      <c r="D18" s="66">
        <v>5.2168953918036403</v>
      </c>
      <c r="F18" s="73" t="s">
        <v>66</v>
      </c>
      <c r="G18" s="66">
        <v>84.314692228957426</v>
      </c>
      <c r="H18" s="66">
        <v>9.1337248789228145</v>
      </c>
      <c r="I18" s="66">
        <v>6.5515828921197468</v>
      </c>
    </row>
    <row r="20" spans="1:9" ht="15" customHeight="1">
      <c r="B20" s="487" t="s">
        <v>242</v>
      </c>
      <c r="C20" s="488"/>
      <c r="D20" s="488"/>
      <c r="E20" s="488"/>
      <c r="F20" s="488"/>
      <c r="G20" s="488"/>
      <c r="H20" s="488"/>
      <c r="I20" s="488"/>
    </row>
    <row r="21" spans="1:9" ht="15" customHeight="1">
      <c r="B21" s="488"/>
      <c r="C21" s="488"/>
      <c r="D21" s="488"/>
      <c r="E21" s="488"/>
      <c r="F21" s="488"/>
      <c r="G21" s="488"/>
      <c r="H21" s="488"/>
      <c r="I21" s="488"/>
    </row>
    <row r="22" spans="1:9" ht="15" customHeight="1">
      <c r="B22" s="488"/>
      <c r="C22" s="488"/>
      <c r="D22" s="488"/>
      <c r="E22" s="488"/>
      <c r="F22" s="488"/>
      <c r="G22" s="488"/>
      <c r="H22" s="488"/>
      <c r="I22" s="488"/>
    </row>
    <row r="23" spans="1:9" ht="15" customHeight="1">
      <c r="B23" s="487" t="s">
        <v>243</v>
      </c>
      <c r="C23" s="488"/>
      <c r="D23" s="488"/>
      <c r="E23" s="488"/>
      <c r="F23" s="488"/>
      <c r="G23" s="488"/>
      <c r="H23" s="488"/>
      <c r="I23" s="488"/>
    </row>
    <row r="24" spans="1:9" ht="15" customHeight="1">
      <c r="B24" s="488"/>
      <c r="C24" s="488"/>
      <c r="D24" s="488"/>
      <c r="E24" s="488"/>
      <c r="F24" s="488"/>
      <c r="G24" s="488"/>
      <c r="H24" s="488"/>
      <c r="I24" s="488"/>
    </row>
    <row r="25" spans="1:9" ht="15" customHeight="1">
      <c r="B25" s="488"/>
      <c r="C25" s="488"/>
      <c r="D25" s="488"/>
      <c r="E25" s="488"/>
      <c r="F25" s="488"/>
      <c r="G25" s="488"/>
      <c r="H25" s="488"/>
      <c r="I25" s="488"/>
    </row>
    <row r="26" spans="1:9" ht="13.35" customHeight="1">
      <c r="B26" s="67"/>
      <c r="C26" s="67"/>
      <c r="D26" s="67"/>
      <c r="F26" s="67"/>
      <c r="G26" s="67"/>
      <c r="H26" s="67"/>
    </row>
    <row r="27" spans="1:9" ht="13.35" customHeight="1">
      <c r="B27" s="450" t="s">
        <v>244</v>
      </c>
      <c r="C27" s="450"/>
      <c r="D27" s="450"/>
      <c r="E27" s="450"/>
      <c r="F27" s="450"/>
      <c r="G27" s="450"/>
      <c r="H27" s="450"/>
    </row>
    <row r="28" spans="1:9" ht="13.35" customHeight="1">
      <c r="B28" s="450" t="s">
        <v>245</v>
      </c>
      <c r="C28" s="450"/>
      <c r="D28" s="450"/>
      <c r="E28" s="450"/>
      <c r="F28" s="450"/>
      <c r="G28" s="450"/>
      <c r="H28" s="450"/>
    </row>
    <row r="30" spans="1:9" ht="15" customHeight="1">
      <c r="B30" s="487"/>
      <c r="C30" s="488"/>
      <c r="D30" s="488"/>
      <c r="E30" s="488"/>
      <c r="F30" s="488"/>
      <c r="G30" s="488"/>
      <c r="H30" s="488"/>
      <c r="I30" s="488"/>
    </row>
    <row r="31" spans="1:9" ht="15" customHeight="1">
      <c r="B31" s="488"/>
      <c r="C31" s="488"/>
      <c r="D31" s="488"/>
      <c r="E31" s="488"/>
      <c r="F31" s="488"/>
      <c r="G31" s="488"/>
      <c r="H31" s="488"/>
      <c r="I31" s="488"/>
    </row>
    <row r="32" spans="1:9" ht="15" customHeight="1">
      <c r="B32" s="488"/>
      <c r="C32" s="488"/>
      <c r="D32" s="488"/>
      <c r="E32" s="488"/>
      <c r="F32" s="488"/>
      <c r="G32" s="488"/>
      <c r="H32" s="488"/>
      <c r="I32" s="488"/>
    </row>
  </sheetData>
  <mergeCells count="7">
    <mergeCell ref="B30:I32"/>
    <mergeCell ref="B7:D7"/>
    <mergeCell ref="F7:H7"/>
    <mergeCell ref="B20:I22"/>
    <mergeCell ref="B23:I25"/>
    <mergeCell ref="B27:H27"/>
    <mergeCell ref="B28:H28"/>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CC7D9-CAAC-44AE-A1C5-3BBDECD8B8D6}">
  <dimension ref="A2:L24"/>
  <sheetViews>
    <sheetView showGridLines="0" topLeftCell="D1" zoomScaleNormal="100" workbookViewId="0">
      <selection activeCell="H8" sqref="H8:J15"/>
    </sheetView>
  </sheetViews>
  <sheetFormatPr baseColWidth="10" defaultColWidth="10.85546875" defaultRowHeight="15"/>
  <cols>
    <col min="1" max="1" width="5.28515625" style="1" customWidth="1"/>
    <col min="2" max="2" width="14" style="2" customWidth="1"/>
    <col min="3" max="5" width="20.5703125" style="2" customWidth="1"/>
    <col min="6" max="6" width="10.85546875" style="2"/>
    <col min="7" max="7" width="14" style="2" customWidth="1"/>
    <col min="8" max="10" width="20.5703125" style="2" customWidth="1"/>
    <col min="11" max="16384" width="10.85546875" style="2"/>
  </cols>
  <sheetData>
    <row r="2" spans="1:12">
      <c r="B2" s="24" t="s">
        <v>246</v>
      </c>
      <c r="C2" s="24"/>
      <c r="D2" s="24"/>
      <c r="E2" s="24"/>
    </row>
    <row r="3" spans="1:12">
      <c r="B3" s="24" t="s">
        <v>247</v>
      </c>
      <c r="C3" s="24"/>
      <c r="D3" s="24"/>
      <c r="E3" s="24"/>
    </row>
    <row r="4" spans="1:12">
      <c r="B4" s="24"/>
      <c r="C4" s="24"/>
      <c r="D4" s="24"/>
      <c r="E4" s="24"/>
    </row>
    <row r="5" spans="1:12">
      <c r="B5" s="44" t="s">
        <v>248</v>
      </c>
      <c r="C5" s="24"/>
      <c r="D5" s="24"/>
      <c r="E5" s="24"/>
      <c r="G5" s="2" t="s">
        <v>249</v>
      </c>
    </row>
    <row r="6" spans="1:12">
      <c r="B6" s="44"/>
      <c r="C6" s="24"/>
      <c r="D6" s="24"/>
      <c r="E6" s="24"/>
      <c r="G6" s="2" t="s">
        <v>250</v>
      </c>
    </row>
    <row r="7" spans="1:12" ht="42.75" customHeight="1">
      <c r="B7" s="354" t="s">
        <v>251</v>
      </c>
      <c r="C7" s="278" t="s">
        <v>252</v>
      </c>
      <c r="D7" s="279" t="s">
        <v>253</v>
      </c>
      <c r="E7" s="280" t="s">
        <v>254</v>
      </c>
      <c r="G7" s="354" t="s">
        <v>251</v>
      </c>
      <c r="H7" s="278" t="s">
        <v>255</v>
      </c>
      <c r="I7" s="279" t="s">
        <v>256</v>
      </c>
      <c r="J7" s="280" t="s">
        <v>257</v>
      </c>
    </row>
    <row r="8" spans="1:12" ht="25.35" customHeight="1">
      <c r="A8" s="65"/>
      <c r="B8" s="111" t="s">
        <v>61</v>
      </c>
      <c r="C8" s="112">
        <v>23.506409682188551</v>
      </c>
      <c r="D8" s="112">
        <v>7.0378551274623025</v>
      </c>
      <c r="E8" s="112">
        <v>30.544264809650851</v>
      </c>
      <c r="G8" s="111" t="s">
        <v>61</v>
      </c>
      <c r="H8" s="30">
        <v>0.50615746164888464</v>
      </c>
      <c r="I8" s="30">
        <v>9.2361198337604637</v>
      </c>
      <c r="J8" s="30">
        <v>111.2442841189754</v>
      </c>
      <c r="L8" s="418"/>
    </row>
    <row r="9" spans="1:12" ht="25.35" customHeight="1">
      <c r="A9" s="65"/>
      <c r="B9" s="113" t="s">
        <v>62</v>
      </c>
      <c r="C9" s="114">
        <v>22.495003398387318</v>
      </c>
      <c r="D9" s="114">
        <v>7.3401845771009882</v>
      </c>
      <c r="E9" s="114">
        <v>29.835187975488306</v>
      </c>
      <c r="G9" s="113" t="s">
        <v>62</v>
      </c>
      <c r="H9" s="521">
        <v>0.5639776490643128</v>
      </c>
      <c r="I9" s="521">
        <v>7.1836806422110264</v>
      </c>
      <c r="J9" s="521">
        <v>93.46705486616456</v>
      </c>
    </row>
    <row r="10" spans="1:12" ht="25.35" customHeight="1">
      <c r="A10" s="65"/>
      <c r="B10" s="111" t="s">
        <v>63</v>
      </c>
      <c r="C10" s="112">
        <v>22.89772790595017</v>
      </c>
      <c r="D10" s="112">
        <v>7.4298014420410432</v>
      </c>
      <c r="E10" s="112">
        <v>30.327529347991213</v>
      </c>
      <c r="G10" s="111" t="s">
        <v>63</v>
      </c>
      <c r="H10" s="30">
        <v>0.68179261416958237</v>
      </c>
      <c r="I10" s="30">
        <v>7.3300251018894658</v>
      </c>
      <c r="J10" s="30">
        <v>82.410397001614498</v>
      </c>
    </row>
    <row r="11" spans="1:12" ht="25.35" customHeight="1">
      <c r="A11" s="65"/>
      <c r="B11" s="113" t="s">
        <v>40</v>
      </c>
      <c r="C11" s="114">
        <v>19.010814416710016</v>
      </c>
      <c r="D11" s="114">
        <v>8.7335025075225658</v>
      </c>
      <c r="E11" s="114">
        <v>27.744316924232582</v>
      </c>
      <c r="G11" s="113" t="s">
        <v>40</v>
      </c>
      <c r="H11" s="521">
        <v>0.81945926357177934</v>
      </c>
      <c r="I11" s="521">
        <v>5.5918022589497838</v>
      </c>
      <c r="J11" s="521">
        <v>83.967296417227104</v>
      </c>
    </row>
    <row r="12" spans="1:12" ht="25.35" customHeight="1">
      <c r="A12" s="65"/>
      <c r="B12" s="111" t="s">
        <v>64</v>
      </c>
      <c r="C12" s="112">
        <v>31.024680325839928</v>
      </c>
      <c r="D12" s="112">
        <v>9.135570409982174</v>
      </c>
      <c r="E12" s="112">
        <v>40.160250735822103</v>
      </c>
      <c r="G12" s="111" t="s">
        <v>64</v>
      </c>
      <c r="H12" s="30">
        <v>1.9974288777139853</v>
      </c>
      <c r="I12" s="30">
        <v>10.010735910897951</v>
      </c>
      <c r="J12" s="30">
        <v>54.466641798261975</v>
      </c>
    </row>
    <row r="13" spans="1:12" ht="25.35" customHeight="1">
      <c r="A13" s="65"/>
      <c r="B13" s="113" t="s">
        <v>47</v>
      </c>
      <c r="C13" s="114">
        <v>27.252096456476991</v>
      </c>
      <c r="D13" s="114">
        <v>11.495971334206423</v>
      </c>
      <c r="E13" s="114">
        <v>38.748067790683415</v>
      </c>
      <c r="G13" s="113" t="s">
        <v>47</v>
      </c>
      <c r="H13" s="521">
        <v>1.9202910253844403</v>
      </c>
      <c r="I13" s="521">
        <v>8.5009673204632303</v>
      </c>
      <c r="J13" s="521">
        <v>127.54743159107889</v>
      </c>
    </row>
    <row r="14" spans="1:12" ht="25.35" customHeight="1">
      <c r="A14" s="65"/>
      <c r="B14" s="111" t="s">
        <v>65</v>
      </c>
      <c r="C14" s="112">
        <v>28.100112250195558</v>
      </c>
      <c r="D14" s="112">
        <v>12.267234820775423</v>
      </c>
      <c r="E14" s="112">
        <v>40.367347070970979</v>
      </c>
      <c r="G14" s="111" t="s">
        <v>65</v>
      </c>
      <c r="H14" s="30">
        <v>2.0302727014805164</v>
      </c>
      <c r="I14" s="30">
        <v>9.2680132700764162</v>
      </c>
      <c r="J14" s="30">
        <v>100.72680654834075</v>
      </c>
    </row>
    <row r="15" spans="1:12" ht="25.35" customHeight="1">
      <c r="A15" s="65"/>
      <c r="B15" s="113" t="s">
        <v>42</v>
      </c>
      <c r="C15" s="114">
        <v>25.288626567967146</v>
      </c>
      <c r="D15" s="114">
        <v>16.920429187396351</v>
      </c>
      <c r="E15" s="114">
        <v>42.209055755363501</v>
      </c>
      <c r="G15" s="431" t="s">
        <v>42</v>
      </c>
      <c r="H15" s="34">
        <v>1.7305348882612439</v>
      </c>
      <c r="I15" s="34">
        <v>7.3636676071471117</v>
      </c>
      <c r="J15" s="34">
        <v>94.990456656073206</v>
      </c>
    </row>
    <row r="16" spans="1:12" ht="25.35" customHeight="1">
      <c r="A16" s="65"/>
      <c r="B16" s="73" t="s">
        <v>66</v>
      </c>
      <c r="C16" s="432">
        <v>26.402971677991989</v>
      </c>
      <c r="D16" s="432">
        <v>14.850302480878993</v>
      </c>
      <c r="E16" s="432">
        <v>41.253274158870973</v>
      </c>
      <c r="G16" s="111"/>
      <c r="H16" s="430"/>
      <c r="I16" s="430"/>
      <c r="J16" s="430"/>
    </row>
    <row r="17" spans="1:10">
      <c r="B17" s="71"/>
    </row>
    <row r="18" spans="1:10" ht="15" customHeight="1">
      <c r="B18" s="491" t="s">
        <v>594</v>
      </c>
      <c r="C18" s="488"/>
      <c r="D18" s="488"/>
      <c r="E18" s="488"/>
      <c r="F18" s="488"/>
      <c r="G18" s="488"/>
      <c r="H18" s="488"/>
      <c r="I18" s="488"/>
      <c r="J18" s="488"/>
    </row>
    <row r="19" spans="1:10" ht="15" customHeight="1">
      <c r="B19" s="488"/>
      <c r="C19" s="488"/>
      <c r="D19" s="488"/>
      <c r="E19" s="488"/>
      <c r="F19" s="488"/>
      <c r="G19" s="488"/>
      <c r="H19" s="488"/>
      <c r="I19" s="488"/>
      <c r="J19" s="488"/>
    </row>
    <row r="20" spans="1:10">
      <c r="B20" s="491" t="s">
        <v>595</v>
      </c>
      <c r="C20" s="488"/>
      <c r="D20" s="488"/>
      <c r="E20" s="488"/>
      <c r="F20" s="488"/>
      <c r="G20" s="488"/>
      <c r="H20" s="488"/>
      <c r="I20" s="488"/>
      <c r="J20" s="488"/>
    </row>
    <row r="21" spans="1:10">
      <c r="B21" s="488"/>
      <c r="C21" s="488"/>
      <c r="D21" s="488"/>
      <c r="E21" s="488"/>
      <c r="F21" s="488"/>
      <c r="G21" s="488"/>
      <c r="H21" s="488"/>
      <c r="I21" s="488"/>
      <c r="J21" s="488"/>
    </row>
    <row r="22" spans="1:10">
      <c r="A22" s="438"/>
      <c r="B22" s="72"/>
    </row>
    <row r="23" spans="1:10">
      <c r="B23" s="2" t="s">
        <v>258</v>
      </c>
    </row>
    <row r="24" spans="1:10">
      <c r="B24" s="2" t="s">
        <v>259</v>
      </c>
    </row>
  </sheetData>
  <mergeCells count="2">
    <mergeCell ref="B18:J19"/>
    <mergeCell ref="B20:J21"/>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E1E3D-8FAC-46DE-B385-B21F7E0366E3}">
  <dimension ref="A2:J25"/>
  <sheetViews>
    <sheetView showGridLines="0" topLeftCell="D1" zoomScaleNormal="100" workbookViewId="0">
      <selection activeCell="B21" sqref="B21:J22"/>
    </sheetView>
  </sheetViews>
  <sheetFormatPr baseColWidth="10" defaultColWidth="10.85546875" defaultRowHeight="15"/>
  <cols>
    <col min="1" max="1" width="5.28515625" style="1" customWidth="1"/>
    <col min="2" max="2" width="14" style="2" customWidth="1"/>
    <col min="3" max="6" width="20.5703125" style="2" customWidth="1"/>
    <col min="7" max="7" width="5.28515625" style="2" customWidth="1"/>
    <col min="8" max="8" width="14" style="2" customWidth="1"/>
    <col min="9" max="10" width="20.5703125" style="2" customWidth="1"/>
    <col min="11" max="16384" width="10.85546875" style="2"/>
  </cols>
  <sheetData>
    <row r="2" spans="1:10">
      <c r="B2" s="24" t="s">
        <v>260</v>
      </c>
      <c r="C2" s="24"/>
      <c r="D2" s="24"/>
      <c r="E2" s="24"/>
      <c r="F2" s="24"/>
    </row>
    <row r="3" spans="1:10">
      <c r="B3" s="24" t="s">
        <v>261</v>
      </c>
      <c r="C3" s="24"/>
      <c r="D3" s="24"/>
      <c r="E3" s="24"/>
      <c r="F3" s="24"/>
    </row>
    <row r="4" spans="1:10">
      <c r="B4" s="24"/>
      <c r="C4" s="24"/>
      <c r="D4" s="24"/>
      <c r="E4" s="24"/>
      <c r="F4" s="24"/>
    </row>
    <row r="5" spans="1:10">
      <c r="B5" s="44" t="s">
        <v>262</v>
      </c>
      <c r="C5" s="24"/>
      <c r="D5" s="24"/>
      <c r="E5" s="24"/>
      <c r="F5" s="24"/>
      <c r="H5" s="2" t="s">
        <v>263</v>
      </c>
    </row>
    <row r="6" spans="1:10">
      <c r="B6" s="44" t="s">
        <v>264</v>
      </c>
      <c r="C6" s="24"/>
      <c r="D6" s="24"/>
      <c r="E6" s="24"/>
      <c r="F6" s="24"/>
      <c r="H6" s="2" t="s">
        <v>265</v>
      </c>
    </row>
    <row r="8" spans="1:10" ht="42.75" customHeight="1">
      <c r="B8" s="354" t="s">
        <v>251</v>
      </c>
      <c r="C8" s="278" t="s">
        <v>266</v>
      </c>
      <c r="D8" s="278" t="s">
        <v>267</v>
      </c>
      <c r="E8" s="278" t="s">
        <v>268</v>
      </c>
      <c r="F8" s="281" t="s">
        <v>269</v>
      </c>
      <c r="H8" s="354" t="s">
        <v>251</v>
      </c>
      <c r="I8" s="279" t="s">
        <v>270</v>
      </c>
      <c r="J8" s="278" t="s">
        <v>271</v>
      </c>
    </row>
    <row r="9" spans="1:10" ht="25.35" customHeight="1">
      <c r="A9" s="65"/>
      <c r="B9" s="111" t="s">
        <v>61</v>
      </c>
      <c r="C9" s="68">
        <v>35203.604424816549</v>
      </c>
      <c r="D9" s="68">
        <v>4329.1279463648898</v>
      </c>
      <c r="E9" s="68">
        <v>40.736108350202535</v>
      </c>
      <c r="F9" s="355">
        <v>39573.468479531643</v>
      </c>
      <c r="H9" s="111" t="s">
        <v>61</v>
      </c>
      <c r="I9" s="357">
        <v>5.9141516348319198E-2</v>
      </c>
      <c r="J9" s="357">
        <v>0.11740044655182054</v>
      </c>
    </row>
    <row r="10" spans="1:10" ht="25.35" customHeight="1">
      <c r="A10" s="65"/>
      <c r="B10" s="113" t="s">
        <v>62</v>
      </c>
      <c r="C10" s="69">
        <v>28070.82766636186</v>
      </c>
      <c r="D10" s="69">
        <v>14437.55796663518</v>
      </c>
      <c r="E10" s="69">
        <v>45.931262215398753</v>
      </c>
      <c r="F10" s="356">
        <v>42554.31689521244</v>
      </c>
      <c r="H10" s="113" t="s">
        <v>62</v>
      </c>
      <c r="I10" s="358">
        <v>9.1592199950215739E-2</v>
      </c>
      <c r="J10" s="358">
        <v>6.7842678335437862E-2</v>
      </c>
    </row>
    <row r="11" spans="1:10" ht="25.35" customHeight="1">
      <c r="A11" s="65"/>
      <c r="B11" s="111" t="s">
        <v>63</v>
      </c>
      <c r="C11" s="68">
        <v>20263.353098681735</v>
      </c>
      <c r="D11" s="68">
        <v>5031.6801399088308</v>
      </c>
      <c r="E11" s="68">
        <v>49.29556214161255</v>
      </c>
      <c r="F11" s="355">
        <v>25344.328800732175</v>
      </c>
      <c r="H11" s="111" t="s">
        <v>63</v>
      </c>
      <c r="I11" s="357">
        <v>4.5565308643990006E-2</v>
      </c>
      <c r="J11" s="357">
        <v>4.2424802486887229E-2</v>
      </c>
    </row>
    <row r="12" spans="1:10" ht="25.35" customHeight="1">
      <c r="A12" s="65"/>
      <c r="B12" s="113" t="s">
        <v>40</v>
      </c>
      <c r="C12" s="69">
        <v>22084.093566238171</v>
      </c>
      <c r="D12" s="69">
        <v>6473.1272832200011</v>
      </c>
      <c r="E12" s="69">
        <v>63.895117843833738</v>
      </c>
      <c r="F12" s="356">
        <v>28621.115967302005</v>
      </c>
      <c r="H12" s="113" t="s">
        <v>40</v>
      </c>
      <c r="I12" s="358">
        <v>5.8246181246898995E-2</v>
      </c>
      <c r="J12" s="358">
        <v>4.839176188934638E-2</v>
      </c>
    </row>
    <row r="13" spans="1:10" ht="25.35" customHeight="1">
      <c r="A13" s="65"/>
      <c r="B13" s="111" t="s">
        <v>64</v>
      </c>
      <c r="C13" s="68">
        <v>35245.877990233574</v>
      </c>
      <c r="D13" s="68">
        <v>14052.688280521395</v>
      </c>
      <c r="E13" s="68">
        <v>82.117519082284318</v>
      </c>
      <c r="F13" s="355">
        <v>49380.683789837254</v>
      </c>
      <c r="H13" s="111" t="s">
        <v>64</v>
      </c>
      <c r="I13" s="357">
        <v>0.1019758129198044</v>
      </c>
      <c r="J13" s="357">
        <v>8.1296740752472119E-2</v>
      </c>
    </row>
    <row r="14" spans="1:10" ht="25.35" customHeight="1">
      <c r="A14" s="65"/>
      <c r="B14" s="113" t="s">
        <v>47</v>
      </c>
      <c r="C14" s="69">
        <v>46126.294926463095</v>
      </c>
      <c r="D14" s="69">
        <v>24050.168790094824</v>
      </c>
      <c r="E14" s="69">
        <v>281.00953952130919</v>
      </c>
      <c r="F14" s="356">
        <v>70457.473256079233</v>
      </c>
      <c r="H14" s="113" t="s">
        <v>47</v>
      </c>
      <c r="I14" s="358">
        <v>0.14263545101971001</v>
      </c>
      <c r="J14" s="358">
        <v>0.12123713545510631</v>
      </c>
    </row>
    <row r="15" spans="1:10" ht="25.35" customHeight="1">
      <c r="A15" s="65"/>
      <c r="B15" s="111" t="s">
        <v>65</v>
      </c>
      <c r="C15" s="68">
        <v>39204.729625599444</v>
      </c>
      <c r="D15" s="68">
        <v>19964.62598106268</v>
      </c>
      <c r="E15" s="68">
        <v>364.46608770536272</v>
      </c>
      <c r="F15" s="355">
        <v>59533.821694367485</v>
      </c>
      <c r="H15" s="111" t="s">
        <v>65</v>
      </c>
      <c r="I15" s="357">
        <v>0.10806383627621752</v>
      </c>
      <c r="J15" s="357">
        <v>0.10886134777591296</v>
      </c>
    </row>
    <row r="16" spans="1:10" ht="25.35" customHeight="1">
      <c r="A16" s="65"/>
      <c r="B16" s="113" t="s">
        <v>42</v>
      </c>
      <c r="C16" s="69">
        <v>34772.480828120446</v>
      </c>
      <c r="D16" s="69">
        <v>19132.142227407061</v>
      </c>
      <c r="E16" s="69">
        <v>427.27171112478311</v>
      </c>
      <c r="F16" s="356">
        <v>54331.894766652294</v>
      </c>
      <c r="H16" s="113" t="s">
        <v>42</v>
      </c>
      <c r="I16" s="358">
        <v>0.10469913358696423</v>
      </c>
      <c r="J16" s="358">
        <v>0.10614273825396604</v>
      </c>
    </row>
    <row r="17" spans="1:10" ht="25.35" customHeight="1">
      <c r="A17" s="65"/>
      <c r="B17" s="73" t="s">
        <v>66</v>
      </c>
      <c r="C17" s="74">
        <v>40302.00620040347</v>
      </c>
      <c r="D17" s="74">
        <v>23847.189069285636</v>
      </c>
      <c r="E17" s="70">
        <v>509.18336306530847</v>
      </c>
      <c r="F17" s="75">
        <v>64658.378632754415</v>
      </c>
      <c r="H17" s="73" t="s">
        <v>66</v>
      </c>
      <c r="I17" s="76">
        <v>0.15453320152381994</v>
      </c>
      <c r="J17" s="76">
        <v>0.14250814614539467</v>
      </c>
    </row>
    <row r="18" spans="1:10">
      <c r="B18" s="71"/>
    </row>
    <row r="19" spans="1:10" ht="15" customHeight="1">
      <c r="B19" s="491" t="s">
        <v>644</v>
      </c>
      <c r="C19" s="488"/>
      <c r="D19" s="488"/>
      <c r="E19" s="488"/>
      <c r="F19" s="488"/>
      <c r="G19" s="488"/>
      <c r="H19" s="488"/>
      <c r="I19" s="488"/>
      <c r="J19" s="488"/>
    </row>
    <row r="20" spans="1:10" ht="15" customHeight="1">
      <c r="B20" s="488"/>
      <c r="C20" s="488"/>
      <c r="D20" s="488"/>
      <c r="E20" s="488"/>
      <c r="F20" s="488"/>
      <c r="G20" s="488"/>
      <c r="H20" s="488"/>
      <c r="I20" s="488"/>
      <c r="J20" s="488"/>
    </row>
    <row r="21" spans="1:10" ht="15" customHeight="1">
      <c r="A21" s="438"/>
      <c r="B21" s="491" t="s">
        <v>272</v>
      </c>
      <c r="C21" s="488"/>
      <c r="D21" s="488"/>
      <c r="E21" s="488"/>
      <c r="F21" s="488"/>
      <c r="G21" s="488"/>
      <c r="H21" s="488"/>
      <c r="I21" s="488"/>
      <c r="J21" s="488"/>
    </row>
    <row r="22" spans="1:10" ht="15" customHeight="1">
      <c r="A22" s="438"/>
      <c r="B22" s="488"/>
      <c r="C22" s="488"/>
      <c r="D22" s="488"/>
      <c r="E22" s="488"/>
      <c r="F22" s="488"/>
      <c r="G22" s="488"/>
      <c r="H22" s="488"/>
      <c r="I22" s="488"/>
      <c r="J22" s="488"/>
    </row>
    <row r="23" spans="1:10">
      <c r="B23" s="72"/>
    </row>
    <row r="24" spans="1:10">
      <c r="B24" s="2" t="s">
        <v>258</v>
      </c>
    </row>
    <row r="25" spans="1:10">
      <c r="B25" s="2" t="s">
        <v>259</v>
      </c>
    </row>
  </sheetData>
  <mergeCells count="2">
    <mergeCell ref="B19:J20"/>
    <mergeCell ref="B21:J22"/>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CE0A7-85C3-447A-A05A-00E8653B7565}">
  <dimension ref="B2:U18"/>
  <sheetViews>
    <sheetView topLeftCell="F1" zoomScaleNormal="100" workbookViewId="0">
      <selection activeCell="B15" sqref="B15"/>
    </sheetView>
  </sheetViews>
  <sheetFormatPr baseColWidth="10" defaultColWidth="11.42578125" defaultRowHeight="13.35" customHeight="1"/>
  <cols>
    <col min="1" max="1" width="5.28515625" style="1" customWidth="1"/>
    <col min="2" max="2" width="48.7109375" style="1" customWidth="1"/>
    <col min="3" max="21" width="8.140625" style="1" customWidth="1"/>
    <col min="22" max="16384" width="11.42578125" style="1"/>
  </cols>
  <sheetData>
    <row r="2" spans="2:21" ht="13.35" customHeight="1">
      <c r="B2" s="24" t="s">
        <v>452</v>
      </c>
      <c r="C2" s="24"/>
      <c r="D2" s="24"/>
      <c r="E2" s="24"/>
      <c r="F2" s="24"/>
      <c r="G2" s="24"/>
      <c r="H2" s="24"/>
      <c r="I2" s="24"/>
      <c r="J2" s="24"/>
      <c r="K2" s="24"/>
      <c r="L2" s="24"/>
      <c r="M2" s="24"/>
      <c r="N2" s="24"/>
      <c r="O2" s="24"/>
      <c r="P2" s="24"/>
      <c r="Q2" s="24"/>
      <c r="R2" s="24"/>
      <c r="S2" s="24"/>
    </row>
    <row r="3" spans="2:21" ht="13.35" customHeight="1">
      <c r="B3" s="24" t="s">
        <v>453</v>
      </c>
      <c r="C3" s="24"/>
      <c r="D3" s="24"/>
      <c r="E3" s="24"/>
      <c r="F3" s="24"/>
      <c r="G3" s="24"/>
      <c r="H3" s="24"/>
      <c r="I3" s="24"/>
      <c r="J3" s="24"/>
      <c r="K3" s="24"/>
      <c r="L3" s="24"/>
      <c r="M3" s="24"/>
      <c r="N3" s="24"/>
      <c r="O3" s="24"/>
      <c r="P3" s="24"/>
      <c r="Q3" s="24"/>
      <c r="R3" s="24"/>
      <c r="S3" s="24"/>
    </row>
    <row r="5" spans="2:21" s="78" customFormat="1" ht="25.35" customHeight="1">
      <c r="B5" s="359" t="s">
        <v>273</v>
      </c>
      <c r="C5" s="77" t="s">
        <v>37</v>
      </c>
      <c r="D5" s="38" t="s">
        <v>213</v>
      </c>
      <c r="E5" s="38" t="s">
        <v>218</v>
      </c>
      <c r="F5" s="38" t="s">
        <v>223</v>
      </c>
      <c r="G5" s="77" t="s">
        <v>38</v>
      </c>
      <c r="H5" s="38" t="s">
        <v>58</v>
      </c>
      <c r="I5" s="38" t="s">
        <v>59</v>
      </c>
      <c r="J5" s="38" t="s">
        <v>60</v>
      </c>
      <c r="K5" s="38" t="s">
        <v>39</v>
      </c>
      <c r="L5" s="38" t="s">
        <v>61</v>
      </c>
      <c r="M5" s="38" t="s">
        <v>62</v>
      </c>
      <c r="N5" s="38" t="s">
        <v>63</v>
      </c>
      <c r="O5" s="77" t="s">
        <v>40</v>
      </c>
      <c r="P5" s="38" t="s">
        <v>64</v>
      </c>
      <c r="Q5" s="38" t="s">
        <v>47</v>
      </c>
      <c r="R5" s="38" t="s">
        <v>65</v>
      </c>
      <c r="S5" s="38" t="s">
        <v>42</v>
      </c>
      <c r="T5" s="77" t="s">
        <v>66</v>
      </c>
      <c r="U5" s="77" t="s">
        <v>43</v>
      </c>
    </row>
    <row r="6" spans="2:21" s="78" customFormat="1" ht="25.35" customHeight="1">
      <c r="B6" s="79" t="s">
        <v>274</v>
      </c>
      <c r="C6" s="80">
        <v>37.294025295463271</v>
      </c>
      <c r="D6" s="80">
        <v>37.789236954559406</v>
      </c>
      <c r="E6" s="80">
        <v>37.894489644590898</v>
      </c>
      <c r="F6" s="80">
        <v>38.016009388202384</v>
      </c>
      <c r="G6" s="80">
        <v>37.859503781291224</v>
      </c>
      <c r="H6" s="80">
        <v>37.80918852232508</v>
      </c>
      <c r="I6" s="80">
        <v>37.256839909655412</v>
      </c>
      <c r="J6" s="80">
        <v>37.316101663708125</v>
      </c>
      <c r="K6" s="80">
        <v>37.032887494720811</v>
      </c>
      <c r="L6" s="80">
        <v>36.950072945016828</v>
      </c>
      <c r="M6" s="80">
        <v>36.352225158959897</v>
      </c>
      <c r="N6" s="80">
        <v>36.070070737093232</v>
      </c>
      <c r="O6" s="80">
        <v>35.435850176187891</v>
      </c>
      <c r="P6" s="80">
        <v>35.135457071854994</v>
      </c>
      <c r="Q6" s="80">
        <v>34.930025261949083</v>
      </c>
      <c r="R6" s="80">
        <v>34.834050780663233</v>
      </c>
      <c r="S6" s="80">
        <v>35.195328925129239</v>
      </c>
      <c r="T6" s="80">
        <v>35.465094986176446</v>
      </c>
      <c r="U6" s="80">
        <v>35.647456791550134</v>
      </c>
    </row>
    <row r="7" spans="2:21" s="78" customFormat="1" ht="25.35" customHeight="1">
      <c r="B7" s="81" t="s">
        <v>275</v>
      </c>
      <c r="C7" s="82">
        <v>23.658903334990274</v>
      </c>
      <c r="D7" s="82">
        <v>23.871268560134922</v>
      </c>
      <c r="E7" s="82">
        <v>24.053626988572425</v>
      </c>
      <c r="F7" s="82">
        <v>23.734022704097811</v>
      </c>
      <c r="G7" s="82">
        <v>23.877740899410941</v>
      </c>
      <c r="H7" s="82">
        <v>23.251707714218654</v>
      </c>
      <c r="I7" s="82">
        <v>23.578512075626954</v>
      </c>
      <c r="J7" s="82">
        <v>22.306168623890532</v>
      </c>
      <c r="K7" s="82">
        <v>22.097629487428446</v>
      </c>
      <c r="L7" s="82">
        <v>21.380864433873775</v>
      </c>
      <c r="M7" s="82">
        <v>20.308153741761579</v>
      </c>
      <c r="N7" s="82">
        <v>20.281278851917932</v>
      </c>
      <c r="O7" s="82">
        <v>20.471902568862397</v>
      </c>
      <c r="P7" s="82">
        <v>22.409774455848002</v>
      </c>
      <c r="Q7" s="82">
        <v>22.65290285815011</v>
      </c>
      <c r="R7" s="82">
        <v>23.279490140018218</v>
      </c>
      <c r="S7" s="82">
        <v>24.778865514963801</v>
      </c>
      <c r="T7" s="82">
        <v>26.349379923496556</v>
      </c>
      <c r="U7" s="82">
        <v>27.439491519128019</v>
      </c>
    </row>
    <row r="8" spans="2:21" s="78" customFormat="1" ht="25.35" customHeight="1">
      <c r="B8" s="83" t="s">
        <v>276</v>
      </c>
      <c r="C8" s="84">
        <v>49.914013842248124</v>
      </c>
      <c r="D8" s="84">
        <v>50.208309556607119</v>
      </c>
      <c r="E8" s="84">
        <v>50.513731200161139</v>
      </c>
      <c r="F8" s="84">
        <v>50.479962805053823</v>
      </c>
      <c r="G8" s="84">
        <v>50.514223699571026</v>
      </c>
      <c r="H8" s="84">
        <v>50.328398450262412</v>
      </c>
      <c r="I8" s="84">
        <v>50.105638413085195</v>
      </c>
      <c r="J8" s="84">
        <v>49.486011440372039</v>
      </c>
      <c r="K8" s="84">
        <v>49.666174122993745</v>
      </c>
      <c r="L8" s="84">
        <v>49.101253409688347</v>
      </c>
      <c r="M8" s="84">
        <v>48.413115893694616</v>
      </c>
      <c r="N8" s="84">
        <v>47.748887080402511</v>
      </c>
      <c r="O8" s="84">
        <v>47.816559202957045</v>
      </c>
      <c r="P8" s="84">
        <v>49.05794229259088</v>
      </c>
      <c r="Q8" s="84">
        <v>49.35703780245661</v>
      </c>
      <c r="R8" s="84">
        <v>49.955648571314384</v>
      </c>
      <c r="S8" s="84">
        <v>51.140014185586125</v>
      </c>
      <c r="T8" s="84">
        <v>52.750307170150442</v>
      </c>
      <c r="U8" s="84">
        <v>53.525738065632808</v>
      </c>
    </row>
    <row r="10" spans="2:21" s="78" customFormat="1" ht="25.35" customHeight="1">
      <c r="B10" s="359" t="s">
        <v>273</v>
      </c>
      <c r="C10" s="77" t="s">
        <v>37</v>
      </c>
      <c r="D10" s="38" t="s">
        <v>213</v>
      </c>
      <c r="E10" s="38" t="s">
        <v>218</v>
      </c>
      <c r="F10" s="38" t="s">
        <v>223</v>
      </c>
      <c r="G10" s="77" t="s">
        <v>38</v>
      </c>
      <c r="H10" s="38" t="s">
        <v>58</v>
      </c>
      <c r="I10" s="38" t="s">
        <v>59</v>
      </c>
      <c r="J10" s="38" t="s">
        <v>60</v>
      </c>
      <c r="K10" s="38" t="s">
        <v>39</v>
      </c>
      <c r="L10" s="38" t="s">
        <v>61</v>
      </c>
      <c r="M10" s="38" t="s">
        <v>62</v>
      </c>
      <c r="N10" s="38" t="s">
        <v>63</v>
      </c>
      <c r="O10" s="77" t="s">
        <v>40</v>
      </c>
      <c r="P10" s="38" t="s">
        <v>64</v>
      </c>
      <c r="Q10" s="38" t="s">
        <v>47</v>
      </c>
      <c r="R10" s="38" t="s">
        <v>65</v>
      </c>
      <c r="S10" s="38" t="s">
        <v>42</v>
      </c>
      <c r="T10" s="77" t="s">
        <v>66</v>
      </c>
      <c r="U10" s="77" t="s">
        <v>43</v>
      </c>
    </row>
    <row r="11" spans="2:21" s="78" customFormat="1" ht="25.35" customHeight="1">
      <c r="B11" s="79" t="s">
        <v>256</v>
      </c>
      <c r="C11" s="86">
        <v>30.163905119546346</v>
      </c>
      <c r="D11" s="86">
        <v>30.608413283479162</v>
      </c>
      <c r="E11" s="86">
        <v>30.674204779852836</v>
      </c>
      <c r="F11" s="360">
        <v>30.753316630664202</v>
      </c>
      <c r="G11" s="360">
        <v>30.609178245553935</v>
      </c>
      <c r="H11" s="360">
        <v>30.582565963583523</v>
      </c>
      <c r="I11" s="360">
        <v>29.938620129289227</v>
      </c>
      <c r="J11" s="360">
        <v>29.956391726045418</v>
      </c>
      <c r="K11" s="360">
        <v>29.465964452757724</v>
      </c>
      <c r="L11" s="360">
        <v>29.297339431489021</v>
      </c>
      <c r="M11" s="360">
        <v>28.676325838797162</v>
      </c>
      <c r="N11" s="360">
        <v>28.049524010793565</v>
      </c>
      <c r="O11" s="360">
        <v>26.956595249412739</v>
      </c>
      <c r="P11" s="360">
        <v>26.486622644256542</v>
      </c>
      <c r="Q11" s="360">
        <v>26.16441369154624</v>
      </c>
      <c r="R11" s="360">
        <v>25.88573661728369</v>
      </c>
      <c r="S11" s="360">
        <v>25.969819787633025</v>
      </c>
      <c r="T11" s="360">
        <v>25.877064515536947</v>
      </c>
      <c r="U11" s="360">
        <v>25.843431303748609</v>
      </c>
    </row>
    <row r="12" spans="2:21" s="78" customFormat="1" ht="25.35" customHeight="1">
      <c r="B12" s="81" t="s">
        <v>255</v>
      </c>
      <c r="C12" s="85">
        <v>10.675055045698352</v>
      </c>
      <c r="D12" s="85">
        <v>10.793013840762733</v>
      </c>
      <c r="E12" s="85">
        <v>10.855796444453143</v>
      </c>
      <c r="F12" s="85">
        <v>10.928549512500412</v>
      </c>
      <c r="G12" s="85">
        <v>10.873454075916191</v>
      </c>
      <c r="H12" s="85">
        <v>10.861277956115996</v>
      </c>
      <c r="I12" s="85">
        <v>10.871082581655553</v>
      </c>
      <c r="J12" s="85">
        <v>10.976901689194262</v>
      </c>
      <c r="K12" s="85">
        <v>11.128887887138257</v>
      </c>
      <c r="L12" s="85">
        <v>11.216070195500242</v>
      </c>
      <c r="M12" s="85">
        <v>11.02513966431626</v>
      </c>
      <c r="N12" s="85">
        <v>11.250814247287835</v>
      </c>
      <c r="O12" s="85">
        <v>11.479162454667888</v>
      </c>
      <c r="P12" s="85">
        <v>11.488620048929917</v>
      </c>
      <c r="Q12" s="85">
        <v>11.517009454206056</v>
      </c>
      <c r="R12" s="85">
        <v>11.622761585002005</v>
      </c>
      <c r="S12" s="85">
        <v>11.945659403023633</v>
      </c>
      <c r="T12" s="85">
        <v>12.304561270136547</v>
      </c>
      <c r="U12" s="85">
        <v>12.541753972097652</v>
      </c>
    </row>
    <row r="13" spans="2:21" s="78" customFormat="1" ht="25.35" customHeight="1">
      <c r="B13" s="79" t="s">
        <v>277</v>
      </c>
      <c r="C13" s="86">
        <v>3.0492121764983735</v>
      </c>
      <c r="D13" s="86">
        <v>3.1906725770795332</v>
      </c>
      <c r="E13" s="86">
        <v>3.2146504320034062</v>
      </c>
      <c r="F13" s="86">
        <v>3.1100859288439646</v>
      </c>
      <c r="G13" s="86">
        <v>2.9827678971114913</v>
      </c>
      <c r="H13" s="86">
        <v>2.8835564908986902</v>
      </c>
      <c r="I13" s="86">
        <v>2.7088136787640762</v>
      </c>
      <c r="J13" s="86">
        <v>2.4978648159671355</v>
      </c>
      <c r="K13" s="86">
        <v>2.4157993968574312</v>
      </c>
      <c r="L13" s="86">
        <v>2.2533736065982555</v>
      </c>
      <c r="M13" s="86">
        <v>2.0499315187366705</v>
      </c>
      <c r="N13" s="86">
        <v>1.9476902592425109</v>
      </c>
      <c r="O13" s="86">
        <v>1.9503418702204223</v>
      </c>
      <c r="P13" s="86">
        <v>1.9760041152831402</v>
      </c>
      <c r="Q13" s="86">
        <v>1.9336503633033773</v>
      </c>
      <c r="R13" s="86">
        <v>1.8775658254671372</v>
      </c>
      <c r="S13" s="86">
        <v>1.8222947304005768</v>
      </c>
      <c r="T13" s="86">
        <v>1.7520637697877934</v>
      </c>
      <c r="U13" s="86">
        <v>1.7004239759985551</v>
      </c>
    </row>
    <row r="14" spans="2:21" s="78" customFormat="1" ht="25.35" customHeight="1">
      <c r="B14" s="81" t="s">
        <v>278</v>
      </c>
      <c r="C14" s="85">
        <v>16.895899555081101</v>
      </c>
      <c r="D14" s="85">
        <v>17.132726408644974</v>
      </c>
      <c r="E14" s="85">
        <v>17.229436730945515</v>
      </c>
      <c r="F14" s="85">
        <v>17.149387605150615</v>
      </c>
      <c r="G14" s="85">
        <v>17.196497973244984</v>
      </c>
      <c r="H14" s="85">
        <v>16.543123854688289</v>
      </c>
      <c r="I14" s="85">
        <v>16.677263226142134</v>
      </c>
      <c r="J14" s="85">
        <v>16.039044574319643</v>
      </c>
      <c r="K14" s="85">
        <v>16.098108229681298</v>
      </c>
      <c r="L14" s="85">
        <v>15.549049479758214</v>
      </c>
      <c r="M14" s="85">
        <v>14.663802119123551</v>
      </c>
      <c r="N14" s="85">
        <v>14.845596756017313</v>
      </c>
      <c r="O14" s="85">
        <v>15.178585417713423</v>
      </c>
      <c r="P14" s="85">
        <v>15.267538163077276</v>
      </c>
      <c r="Q14" s="85">
        <v>15.032531126252996</v>
      </c>
      <c r="R14" s="85">
        <v>14.633622976566551</v>
      </c>
      <c r="S14" s="85">
        <v>14.644805542501334</v>
      </c>
      <c r="T14" s="85">
        <v>15.087574357613109</v>
      </c>
      <c r="U14" s="85">
        <v>15.003982735832825</v>
      </c>
    </row>
    <row r="15" spans="2:21" s="78" customFormat="1" ht="25.35" customHeight="1">
      <c r="B15" s="83" t="s">
        <v>279</v>
      </c>
      <c r="C15" s="87">
        <v>10.126826693717202</v>
      </c>
      <c r="D15" s="87">
        <v>10.223006790184154</v>
      </c>
      <c r="E15" s="87">
        <v>10.324831288010465</v>
      </c>
      <c r="F15" s="87">
        <v>9.9343098275724433</v>
      </c>
      <c r="G15" s="87">
        <v>9.9964795406512241</v>
      </c>
      <c r="H15" s="87">
        <v>9.8834988696146837</v>
      </c>
      <c r="I15" s="87">
        <v>9.9753977070047473</v>
      </c>
      <c r="J15" s="87">
        <v>9.0567363678627686</v>
      </c>
      <c r="K15" s="87">
        <v>8.6393549163515271</v>
      </c>
      <c r="L15" s="87">
        <v>8.3240029642540936</v>
      </c>
      <c r="M15" s="87">
        <v>7.9028612985986406</v>
      </c>
      <c r="N15" s="87">
        <v>7.6044967508094992</v>
      </c>
      <c r="O15" s="87">
        <v>7.4495593326149301</v>
      </c>
      <c r="P15" s="87">
        <v>9.7561133375404818</v>
      </c>
      <c r="Q15" s="87">
        <v>10.309508039975134</v>
      </c>
      <c r="R15" s="87">
        <v>11.474088981230917</v>
      </c>
      <c r="S15" s="87">
        <v>13.264711075750204</v>
      </c>
      <c r="T15" s="87">
        <v>14.940922251775932</v>
      </c>
      <c r="U15" s="87">
        <v>16.31507916301209</v>
      </c>
    </row>
    <row r="17" spans="2:2" ht="13.35" customHeight="1">
      <c r="B17" s="1" t="s">
        <v>289</v>
      </c>
    </row>
    <row r="18" spans="2:2" ht="13.35" customHeight="1">
      <c r="B18" s="1" t="s">
        <v>290</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A9EA5-B2BB-4F9C-96AA-C5220E69F634}">
  <dimension ref="B2:U21"/>
  <sheetViews>
    <sheetView topLeftCell="E1" zoomScaleNormal="100" workbookViewId="0">
      <selection activeCell="B2" sqref="B2"/>
    </sheetView>
  </sheetViews>
  <sheetFormatPr baseColWidth="10" defaultColWidth="11.42578125" defaultRowHeight="13.35" customHeight="1"/>
  <cols>
    <col min="1" max="1" width="5.28515625" style="1" customWidth="1"/>
    <col min="2" max="2" width="48.7109375" style="1" customWidth="1"/>
    <col min="3" max="21" width="8.140625" style="1" customWidth="1"/>
    <col min="22" max="16384" width="11.42578125" style="1"/>
  </cols>
  <sheetData>
    <row r="2" spans="2:21" ht="13.35" customHeight="1">
      <c r="B2" s="24" t="s">
        <v>281</v>
      </c>
      <c r="C2" s="24"/>
      <c r="D2" s="24"/>
      <c r="E2" s="24"/>
      <c r="F2" s="24"/>
      <c r="G2" s="24"/>
      <c r="H2" s="24"/>
      <c r="I2" s="24"/>
      <c r="J2" s="24"/>
      <c r="K2" s="24"/>
      <c r="L2" s="24"/>
      <c r="M2" s="24"/>
      <c r="N2" s="24"/>
      <c r="O2" s="24"/>
      <c r="P2" s="24"/>
      <c r="Q2" s="24"/>
      <c r="R2" s="24"/>
      <c r="S2" s="24"/>
    </row>
    <row r="3" spans="2:21" ht="13.35" customHeight="1">
      <c r="B3" s="24" t="s">
        <v>282</v>
      </c>
      <c r="C3" s="24"/>
      <c r="D3" s="24"/>
      <c r="E3" s="24"/>
      <c r="F3" s="24"/>
      <c r="G3" s="24"/>
      <c r="H3" s="24"/>
      <c r="I3" s="24"/>
      <c r="J3" s="24"/>
      <c r="K3" s="24"/>
      <c r="L3" s="24"/>
      <c r="M3" s="24"/>
      <c r="N3" s="24"/>
      <c r="O3" s="24"/>
      <c r="P3" s="24"/>
      <c r="Q3" s="24"/>
      <c r="R3" s="24"/>
      <c r="S3" s="24"/>
    </row>
    <row r="5" spans="2:21" s="78" customFormat="1" ht="25.35" customHeight="1">
      <c r="B5" s="359" t="s">
        <v>273</v>
      </c>
      <c r="C5" s="77" t="s">
        <v>37</v>
      </c>
      <c r="D5" s="38" t="s">
        <v>213</v>
      </c>
      <c r="E5" s="38" t="s">
        <v>218</v>
      </c>
      <c r="F5" s="38" t="s">
        <v>223</v>
      </c>
      <c r="G5" s="77" t="s">
        <v>38</v>
      </c>
      <c r="H5" s="38" t="s">
        <v>58</v>
      </c>
      <c r="I5" s="38" t="s">
        <v>59</v>
      </c>
      <c r="J5" s="38" t="s">
        <v>60</v>
      </c>
      <c r="K5" s="38" t="s">
        <v>39</v>
      </c>
      <c r="L5" s="38" t="s">
        <v>61</v>
      </c>
      <c r="M5" s="38" t="s">
        <v>62</v>
      </c>
      <c r="N5" s="38" t="s">
        <v>63</v>
      </c>
      <c r="O5" s="77" t="s">
        <v>40</v>
      </c>
      <c r="P5" s="38" t="s">
        <v>64</v>
      </c>
      <c r="Q5" s="38" t="s">
        <v>47</v>
      </c>
      <c r="R5" s="38" t="s">
        <v>65</v>
      </c>
      <c r="S5" s="38" t="s">
        <v>42</v>
      </c>
      <c r="T5" s="77" t="s">
        <v>66</v>
      </c>
      <c r="U5" s="77" t="s">
        <v>43</v>
      </c>
    </row>
    <row r="6" spans="2:21" s="78" customFormat="1" ht="25.35" customHeight="1">
      <c r="B6" s="79" t="s">
        <v>274</v>
      </c>
      <c r="C6" s="80">
        <v>105.94798024880848</v>
      </c>
      <c r="D6" s="80">
        <v>109.40152400710953</v>
      </c>
      <c r="E6" s="80">
        <v>110.55671803065812</v>
      </c>
      <c r="F6" s="80">
        <v>102.60672647917117</v>
      </c>
      <c r="G6" s="80">
        <v>96.842093085052468</v>
      </c>
      <c r="H6" s="80">
        <v>89.124040489373911</v>
      </c>
      <c r="I6" s="80">
        <v>85.195223230945601</v>
      </c>
      <c r="J6" s="80">
        <v>80.262068620117617</v>
      </c>
      <c r="K6" s="80">
        <v>80.390591663653851</v>
      </c>
      <c r="L6" s="80">
        <v>77.356412876683663</v>
      </c>
      <c r="M6" s="80">
        <v>77.369547471170478</v>
      </c>
      <c r="N6" s="80">
        <v>79.102507386516777</v>
      </c>
      <c r="O6" s="80">
        <v>82.585537651574896</v>
      </c>
      <c r="P6" s="80">
        <v>78.451057695401431</v>
      </c>
      <c r="Q6" s="80">
        <v>76.114552405298753</v>
      </c>
      <c r="R6" s="80">
        <v>75.798077019468309</v>
      </c>
      <c r="S6" s="80">
        <v>77.60758770751049</v>
      </c>
      <c r="T6" s="80">
        <v>72.33865303987514</v>
      </c>
      <c r="U6" s="80">
        <v>70.917916043319849</v>
      </c>
    </row>
    <row r="7" spans="2:21" s="78" customFormat="1" ht="25.35" customHeight="1">
      <c r="B7" s="81" t="s">
        <v>275</v>
      </c>
      <c r="C7" s="82">
        <v>26.698016312998245</v>
      </c>
      <c r="D7" s="82">
        <v>26.100330352382485</v>
      </c>
      <c r="E7" s="82">
        <v>25.294172211448583</v>
      </c>
      <c r="F7" s="82">
        <v>24.426503402976866</v>
      </c>
      <c r="G7" s="82">
        <v>22.731173680929533</v>
      </c>
      <c r="H7" s="82">
        <v>21.322469345695943</v>
      </c>
      <c r="I7" s="82">
        <v>20.003470993289884</v>
      </c>
      <c r="J7" s="82">
        <v>17.268003142799294</v>
      </c>
      <c r="K7" s="82">
        <v>16.957296238702284</v>
      </c>
      <c r="L7" s="82">
        <v>16.476801480186662</v>
      </c>
      <c r="M7" s="82">
        <v>15.841794888233498</v>
      </c>
      <c r="N7" s="82">
        <v>16.336520910736336</v>
      </c>
      <c r="O7" s="82">
        <v>18.007998224169803</v>
      </c>
      <c r="P7" s="82">
        <v>17.065183229310112</v>
      </c>
      <c r="Q7" s="82">
        <v>16.94584435845055</v>
      </c>
      <c r="R7" s="82">
        <v>17.172391219835003</v>
      </c>
      <c r="S7" s="82">
        <v>17.999630929296806</v>
      </c>
      <c r="T7" s="82">
        <v>16.922214500645655</v>
      </c>
      <c r="U7" s="82">
        <v>15.74282788210175</v>
      </c>
    </row>
    <row r="8" spans="2:21" s="78" customFormat="1" ht="25.35" customHeight="1">
      <c r="B8" s="83" t="s">
        <v>276</v>
      </c>
      <c r="C8" s="84">
        <v>99.962646244483011</v>
      </c>
      <c r="D8" s="84">
        <v>96.678472618961692</v>
      </c>
      <c r="E8" s="84">
        <v>96.871454412357082</v>
      </c>
      <c r="F8" s="84">
        <v>90.518625663799625</v>
      </c>
      <c r="G8" s="84">
        <v>85.080855879328738</v>
      </c>
      <c r="H8" s="84">
        <v>78.394889444319389</v>
      </c>
      <c r="I8" s="84">
        <v>74.241468331479794</v>
      </c>
      <c r="J8" s="84">
        <v>69.739800297968827</v>
      </c>
      <c r="K8" s="84">
        <v>69.036627251977549</v>
      </c>
      <c r="L8" s="84">
        <v>66.838236596597525</v>
      </c>
      <c r="M8" s="84">
        <v>66.139803869521728</v>
      </c>
      <c r="N8" s="84">
        <v>67.884638412702785</v>
      </c>
      <c r="O8" s="84">
        <v>69.999815153371486</v>
      </c>
      <c r="P8" s="84">
        <v>65.022887792015894</v>
      </c>
      <c r="Q8" s="84">
        <v>62.641425690970649</v>
      </c>
      <c r="R8" s="84">
        <v>61.832458967114839</v>
      </c>
      <c r="S8" s="84">
        <v>63.107983446538121</v>
      </c>
      <c r="T8" s="84">
        <v>57.992485994816867</v>
      </c>
      <c r="U8" s="84">
        <v>56.098067896613671</v>
      </c>
    </row>
    <row r="10" spans="2:21" s="78" customFormat="1" ht="25.35" customHeight="1">
      <c r="B10" s="359" t="s">
        <v>273</v>
      </c>
      <c r="C10" s="77" t="s">
        <v>37</v>
      </c>
      <c r="D10" s="38" t="s">
        <v>213</v>
      </c>
      <c r="E10" s="38" t="s">
        <v>218</v>
      </c>
      <c r="F10" s="38" t="s">
        <v>223</v>
      </c>
      <c r="G10" s="77" t="s">
        <v>38</v>
      </c>
      <c r="H10" s="38" t="s">
        <v>58</v>
      </c>
      <c r="I10" s="38" t="s">
        <v>59</v>
      </c>
      <c r="J10" s="38" t="s">
        <v>60</v>
      </c>
      <c r="K10" s="38" t="s">
        <v>39</v>
      </c>
      <c r="L10" s="38" t="s">
        <v>61</v>
      </c>
      <c r="M10" s="38" t="s">
        <v>62</v>
      </c>
      <c r="N10" s="38" t="s">
        <v>63</v>
      </c>
      <c r="O10" s="77" t="s">
        <v>40</v>
      </c>
      <c r="P10" s="38" t="s">
        <v>64</v>
      </c>
      <c r="Q10" s="38" t="s">
        <v>47</v>
      </c>
      <c r="R10" s="38" t="s">
        <v>65</v>
      </c>
      <c r="S10" s="38" t="s">
        <v>42</v>
      </c>
      <c r="T10" s="77" t="s">
        <v>66</v>
      </c>
      <c r="U10" s="77" t="s">
        <v>43</v>
      </c>
    </row>
    <row r="11" spans="2:21" s="78" customFormat="1" ht="25.35" customHeight="1">
      <c r="B11" s="79" t="s">
        <v>256</v>
      </c>
      <c r="C11" s="440">
        <v>78.607011709358048</v>
      </c>
      <c r="D11" s="440">
        <v>79.29333406792756</v>
      </c>
      <c r="E11" s="440">
        <v>78.918196889480086</v>
      </c>
      <c r="F11" s="440">
        <v>71.932470160062365</v>
      </c>
      <c r="G11" s="440">
        <v>67.320257396133115</v>
      </c>
      <c r="H11" s="440">
        <v>61.816602668380263</v>
      </c>
      <c r="I11" s="440">
        <v>58.948724123544103</v>
      </c>
      <c r="J11" s="440">
        <v>55.822305175649674</v>
      </c>
      <c r="K11" s="440">
        <v>56.881949144662514</v>
      </c>
      <c r="L11" s="440">
        <v>54.061525694220087</v>
      </c>
      <c r="M11" s="440">
        <v>54.579012925038498</v>
      </c>
      <c r="N11" s="440">
        <v>57.02597577535478</v>
      </c>
      <c r="O11" s="440">
        <v>61.437208905354545</v>
      </c>
      <c r="P11" s="440">
        <v>58.265153336867705</v>
      </c>
      <c r="Q11" s="440">
        <v>56.618237626077779</v>
      </c>
      <c r="R11" s="440">
        <v>56.716459704595927</v>
      </c>
      <c r="S11" s="440">
        <v>58.599144194855242</v>
      </c>
      <c r="T11" s="440">
        <v>54.927161135085335</v>
      </c>
      <c r="U11" s="440">
        <v>54.540706188524695</v>
      </c>
    </row>
    <row r="12" spans="2:21" s="78" customFormat="1" ht="25.35" customHeight="1">
      <c r="B12" s="81" t="s">
        <v>255</v>
      </c>
      <c r="C12" s="441">
        <v>127.80201421324583</v>
      </c>
      <c r="D12" s="441">
        <v>136.39892209242169</v>
      </c>
      <c r="E12" s="441">
        <v>141.12873794201454</v>
      </c>
      <c r="F12" s="441">
        <v>134.68298053964827</v>
      </c>
      <c r="G12" s="441">
        <v>130.34313764251806</v>
      </c>
      <c r="H12" s="441">
        <v>120.46263306679705</v>
      </c>
      <c r="I12" s="441">
        <v>115.60150365082298</v>
      </c>
      <c r="J12" s="441">
        <v>107.85836369233749</v>
      </c>
      <c r="K12" s="441">
        <v>105.68336978461802</v>
      </c>
      <c r="L12" s="441">
        <v>102.87965693792609</v>
      </c>
      <c r="M12" s="441">
        <v>102.48610169507828</v>
      </c>
      <c r="N12" s="441">
        <v>101.25985247651828</v>
      </c>
      <c r="O12" s="441">
        <v>100.72271947096993</v>
      </c>
      <c r="P12" s="441">
        <v>95.986072418682241</v>
      </c>
      <c r="Q12" s="441">
        <v>93.073144004247652</v>
      </c>
      <c r="R12" s="441">
        <v>92.171758281818938</v>
      </c>
      <c r="S12" s="441">
        <v>93.22641540287232</v>
      </c>
      <c r="T12" s="441">
        <v>85.731301997157388</v>
      </c>
      <c r="U12" s="441">
        <v>82.516673080056748</v>
      </c>
    </row>
    <row r="13" spans="2:21" s="78" customFormat="1" ht="25.35" customHeight="1">
      <c r="B13" s="79" t="s">
        <v>277</v>
      </c>
      <c r="C13" s="440">
        <v>70.785062927467905</v>
      </c>
      <c r="D13" s="440">
        <v>73.652659253727506</v>
      </c>
      <c r="E13" s="440">
        <v>73.623128782775311</v>
      </c>
      <c r="F13" s="440">
        <v>69.659369517335634</v>
      </c>
      <c r="G13" s="440">
        <v>63.194896955504646</v>
      </c>
      <c r="H13" s="440">
        <v>59.239061020222699</v>
      </c>
      <c r="I13" s="440">
        <v>56.315368895947728</v>
      </c>
      <c r="J13" s="440">
        <v>55.60029349037886</v>
      </c>
      <c r="K13" s="440">
        <v>51.691324829532746</v>
      </c>
      <c r="L13" s="440">
        <v>53.502346815807797</v>
      </c>
      <c r="M13" s="440">
        <v>57.321947395276517</v>
      </c>
      <c r="N13" s="440">
        <v>58.749469377528087</v>
      </c>
      <c r="O13" s="440">
        <v>58.522204381414198</v>
      </c>
      <c r="P13" s="440">
        <v>55.880007178984471</v>
      </c>
      <c r="Q13" s="440">
        <v>54.495874308136372</v>
      </c>
      <c r="R13" s="440">
        <v>53.748504284639289</v>
      </c>
      <c r="S13" s="440">
        <v>52.661270777604507</v>
      </c>
      <c r="T13" s="440">
        <v>50.944179218742299</v>
      </c>
      <c r="U13" s="440">
        <v>49.176289604338024</v>
      </c>
    </row>
    <row r="14" spans="2:21" s="78" customFormat="1" ht="25.35" customHeight="1">
      <c r="B14" s="81" t="s">
        <v>278</v>
      </c>
      <c r="C14" s="441">
        <v>23.45908683586137</v>
      </c>
      <c r="D14" s="441">
        <v>22.145500760700692</v>
      </c>
      <c r="E14" s="441">
        <v>21.352445519910329</v>
      </c>
      <c r="F14" s="441">
        <v>19.245107862206098</v>
      </c>
      <c r="G14" s="441">
        <v>18.061457892483791</v>
      </c>
      <c r="H14" s="441">
        <v>16.681427221732918</v>
      </c>
      <c r="I14" s="441">
        <v>15.842379023281772</v>
      </c>
      <c r="J14" s="441">
        <v>14.279845804094842</v>
      </c>
      <c r="K14" s="441">
        <v>14.26743709343968</v>
      </c>
      <c r="L14" s="441">
        <v>13.618869628910936</v>
      </c>
      <c r="M14" s="441">
        <v>13.165874165951804</v>
      </c>
      <c r="N14" s="441">
        <v>14.036305921277849</v>
      </c>
      <c r="O14" s="441">
        <v>16.288325730106305</v>
      </c>
      <c r="P14" s="441">
        <v>16.21967186245093</v>
      </c>
      <c r="Q14" s="441">
        <v>16.500152391011202</v>
      </c>
      <c r="R14" s="441">
        <v>17.049411605919826</v>
      </c>
      <c r="S14" s="441">
        <v>18.847751370144145</v>
      </c>
      <c r="T14" s="441">
        <v>18.102241284455335</v>
      </c>
      <c r="U14" s="441">
        <v>17.73351190978212</v>
      </c>
    </row>
    <row r="15" spans="2:21" s="78" customFormat="1" ht="25.35" customHeight="1">
      <c r="B15" s="83" t="s">
        <v>279</v>
      </c>
      <c r="C15" s="442">
        <v>23.233676201702199</v>
      </c>
      <c r="D15" s="442">
        <v>23.832048108230836</v>
      </c>
      <c r="E15" s="442">
        <v>23.295874529392947</v>
      </c>
      <c r="F15" s="442">
        <v>25.134848464564932</v>
      </c>
      <c r="G15" s="442">
        <v>23.22570165893346</v>
      </c>
      <c r="H15" s="442">
        <v>22.241203370318445</v>
      </c>
      <c r="I15" s="442">
        <v>20.795617715019851</v>
      </c>
      <c r="J15" s="442">
        <v>17.24107892650434</v>
      </c>
      <c r="K15" s="442">
        <v>16.787978304553317</v>
      </c>
      <c r="L15" s="442">
        <v>16.882235822942398</v>
      </c>
      <c r="M15" s="442">
        <v>16.279652113306625</v>
      </c>
      <c r="N15" s="442">
        <v>16.167828383430518</v>
      </c>
      <c r="O15" s="442">
        <v>16.299520049177364</v>
      </c>
      <c r="P15" s="442">
        <v>13.81620358440612</v>
      </c>
      <c r="Q15" s="442">
        <v>13.175557084666226</v>
      </c>
      <c r="R15" s="442">
        <v>13.096451571463666</v>
      </c>
      <c r="S15" s="442">
        <v>12.815113681414308</v>
      </c>
      <c r="T15" s="442">
        <v>11.563606629785188</v>
      </c>
      <c r="U15" s="442">
        <v>10.16862277898611</v>
      </c>
    </row>
    <row r="16" spans="2:21" s="78" customFormat="1" ht="24.95" customHeight="1">
      <c r="B16" s="79"/>
      <c r="C16" s="86"/>
      <c r="D16" s="86"/>
      <c r="E16" s="86"/>
      <c r="F16" s="86"/>
      <c r="G16" s="86"/>
      <c r="H16" s="86"/>
      <c r="I16" s="86"/>
      <c r="J16" s="86"/>
      <c r="K16" s="86"/>
      <c r="L16" s="86"/>
      <c r="M16" s="86"/>
      <c r="N16" s="86"/>
      <c r="O16" s="86"/>
      <c r="P16" s="86"/>
      <c r="Q16" s="86"/>
      <c r="R16" s="86"/>
      <c r="S16" s="86"/>
      <c r="T16" s="86"/>
      <c r="U16" s="86"/>
    </row>
    <row r="17" spans="2:2" ht="12.95" customHeight="1">
      <c r="B17" s="1" t="s">
        <v>603</v>
      </c>
    </row>
    <row r="18" spans="2:2" ht="12.95" customHeight="1">
      <c r="B18" s="1" t="s">
        <v>604</v>
      </c>
    </row>
    <row r="20" spans="2:2" ht="13.35" customHeight="1">
      <c r="B20" s="1" t="s">
        <v>280</v>
      </c>
    </row>
    <row r="21" spans="2:2" ht="13.35" customHeight="1">
      <c r="B21" s="1" t="s">
        <v>155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B3BD4-7216-4A07-8476-A7F4B25C39FC}">
  <dimension ref="A1:F207"/>
  <sheetViews>
    <sheetView showGridLines="0" zoomScale="80" zoomScaleNormal="80" workbookViewId="0">
      <pane xSplit="2" ySplit="5" topLeftCell="C6" activePane="bottomRight" state="frozen"/>
      <selection pane="topRight" activeCell="C1" sqref="C1"/>
      <selection pane="bottomLeft" activeCell="A6" sqref="A6"/>
      <selection pane="bottomRight" activeCell="C16" sqref="C16"/>
    </sheetView>
  </sheetViews>
  <sheetFormatPr baseColWidth="10" defaultColWidth="82.42578125" defaultRowHeight="13.35" customHeight="1"/>
  <cols>
    <col min="1" max="1" width="2.5703125" style="2" customWidth="1"/>
    <col min="2" max="2" width="32.28515625" style="1" customWidth="1"/>
    <col min="3" max="3" width="92.42578125" style="284" customWidth="1"/>
    <col min="4" max="4" width="110.7109375" style="284" customWidth="1"/>
    <col min="5" max="5" width="31.7109375" style="1" bestFit="1" customWidth="1"/>
    <col min="6" max="6" width="31.5703125" style="1" bestFit="1" customWidth="1"/>
    <col min="7" max="16384" width="82.42578125" style="1"/>
  </cols>
  <sheetData>
    <row r="1" spans="1:6" ht="13.35" customHeight="1">
      <c r="A1" s="3"/>
    </row>
    <row r="2" spans="1:6" ht="13.35" customHeight="1">
      <c r="A2" s="3"/>
      <c r="B2" s="392" t="s">
        <v>33</v>
      </c>
      <c r="C2" s="285"/>
    </row>
    <row r="3" spans="1:6" ht="13.35" customHeight="1">
      <c r="A3" s="3"/>
      <c r="B3" s="392" t="s">
        <v>32</v>
      </c>
      <c r="C3" s="285"/>
    </row>
    <row r="4" spans="1:6" ht="13.35" customHeight="1">
      <c r="A4" s="3"/>
      <c r="B4" s="12"/>
      <c r="C4" s="285"/>
    </row>
    <row r="5" spans="1:6" ht="30.6" customHeight="1">
      <c r="A5" s="3"/>
      <c r="B5" s="11" t="s">
        <v>31</v>
      </c>
      <c r="C5" s="10" t="s">
        <v>30</v>
      </c>
      <c r="D5" s="10" t="s">
        <v>29</v>
      </c>
      <c r="E5" s="10" t="s">
        <v>28</v>
      </c>
      <c r="F5" s="9" t="s">
        <v>27</v>
      </c>
    </row>
    <row r="6" spans="1:6" ht="25.35" customHeight="1">
      <c r="A6" s="3"/>
      <c r="B6" s="415" t="s">
        <v>26</v>
      </c>
      <c r="C6" s="295" t="s">
        <v>645</v>
      </c>
      <c r="D6" s="295" t="s">
        <v>646</v>
      </c>
      <c r="E6" s="289" t="s">
        <v>562</v>
      </c>
      <c r="F6" s="295" t="s">
        <v>563</v>
      </c>
    </row>
    <row r="7" spans="1:6" ht="25.35" customHeight="1">
      <c r="A7" s="3"/>
      <c r="B7" s="416" t="s">
        <v>18</v>
      </c>
      <c r="C7" s="296" t="s">
        <v>647</v>
      </c>
      <c r="D7" s="296" t="s">
        <v>648</v>
      </c>
      <c r="E7" s="296" t="s">
        <v>562</v>
      </c>
      <c r="F7" s="296" t="s">
        <v>563</v>
      </c>
    </row>
    <row r="8" spans="1:6" ht="25.35" customHeight="1">
      <c r="A8" s="3"/>
      <c r="B8" s="415" t="s">
        <v>7</v>
      </c>
      <c r="C8" s="295" t="s">
        <v>649</v>
      </c>
      <c r="D8" s="295" t="s">
        <v>650</v>
      </c>
      <c r="E8" s="289" t="s">
        <v>562</v>
      </c>
      <c r="F8" s="295" t="s">
        <v>563</v>
      </c>
    </row>
    <row r="9" spans="1:6" ht="25.35" customHeight="1">
      <c r="A9" s="3"/>
      <c r="B9" s="416" t="s">
        <v>25</v>
      </c>
      <c r="C9" s="296" t="s">
        <v>651</v>
      </c>
      <c r="D9" s="296" t="s">
        <v>652</v>
      </c>
      <c r="E9" s="296" t="s">
        <v>564</v>
      </c>
      <c r="F9" s="296" t="s">
        <v>565</v>
      </c>
    </row>
    <row r="10" spans="1:6" ht="25.35" customHeight="1">
      <c r="A10" s="3"/>
      <c r="B10" s="415" t="s">
        <v>24</v>
      </c>
      <c r="C10" s="295" t="s">
        <v>653</v>
      </c>
      <c r="D10" s="295" t="s">
        <v>654</v>
      </c>
      <c r="E10" s="289" t="s">
        <v>564</v>
      </c>
      <c r="F10" s="295" t="s">
        <v>565</v>
      </c>
    </row>
    <row r="11" spans="1:6" ht="25.35" customHeight="1">
      <c r="A11" s="3"/>
      <c r="B11" s="416" t="s">
        <v>23</v>
      </c>
      <c r="C11" s="296" t="s">
        <v>655</v>
      </c>
      <c r="D11" s="296" t="s">
        <v>656</v>
      </c>
      <c r="E11" s="296" t="s">
        <v>564</v>
      </c>
      <c r="F11" s="296" t="s">
        <v>565</v>
      </c>
    </row>
    <row r="12" spans="1:6" ht="25.35" customHeight="1">
      <c r="A12" s="3"/>
      <c r="B12" s="415" t="s">
        <v>22</v>
      </c>
      <c r="C12" s="295" t="s">
        <v>657</v>
      </c>
      <c r="D12" s="295" t="s">
        <v>658</v>
      </c>
      <c r="E12" s="289" t="s">
        <v>564</v>
      </c>
      <c r="F12" s="295" t="s">
        <v>565</v>
      </c>
    </row>
    <row r="13" spans="1:6" ht="25.35" customHeight="1">
      <c r="A13" s="3"/>
      <c r="B13" s="416" t="s">
        <v>21</v>
      </c>
      <c r="C13" s="296" t="s">
        <v>659</v>
      </c>
      <c r="D13" s="296" t="s">
        <v>660</v>
      </c>
      <c r="E13" s="296" t="s">
        <v>566</v>
      </c>
      <c r="F13" s="296" t="s">
        <v>567</v>
      </c>
    </row>
    <row r="14" spans="1:6" ht="25.35" customHeight="1">
      <c r="A14" s="3"/>
      <c r="B14" s="415" t="s">
        <v>580</v>
      </c>
      <c r="C14" s="295" t="s">
        <v>661</v>
      </c>
      <c r="D14" s="295" t="s">
        <v>662</v>
      </c>
      <c r="E14" s="289" t="s">
        <v>566</v>
      </c>
      <c r="F14" s="295" t="s">
        <v>567</v>
      </c>
    </row>
    <row r="15" spans="1:6" ht="25.35" customHeight="1">
      <c r="A15" s="3"/>
      <c r="B15" s="416" t="s">
        <v>427</v>
      </c>
      <c r="C15" s="296" t="s">
        <v>663</v>
      </c>
      <c r="D15" s="296" t="s">
        <v>664</v>
      </c>
      <c r="E15" s="296" t="s">
        <v>566</v>
      </c>
      <c r="F15" s="296" t="s">
        <v>567</v>
      </c>
    </row>
    <row r="16" spans="1:6" ht="25.35" customHeight="1">
      <c r="A16" s="3"/>
      <c r="B16" s="415" t="s">
        <v>20</v>
      </c>
      <c r="C16" s="295" t="s">
        <v>665</v>
      </c>
      <c r="D16" s="295" t="s">
        <v>666</v>
      </c>
      <c r="E16" s="289" t="s">
        <v>566</v>
      </c>
      <c r="F16" s="295" t="s">
        <v>567</v>
      </c>
    </row>
    <row r="17" spans="1:6" ht="25.35" customHeight="1">
      <c r="A17" s="3"/>
      <c r="B17" s="416" t="s">
        <v>19</v>
      </c>
      <c r="C17" s="296" t="s">
        <v>667</v>
      </c>
      <c r="D17" s="296" t="s">
        <v>668</v>
      </c>
      <c r="E17" s="296" t="s">
        <v>566</v>
      </c>
      <c r="F17" s="296" t="s">
        <v>567</v>
      </c>
    </row>
    <row r="18" spans="1:6" ht="25.35" customHeight="1">
      <c r="A18" s="3"/>
      <c r="B18" s="415" t="s">
        <v>17</v>
      </c>
      <c r="C18" s="295" t="s">
        <v>669</v>
      </c>
      <c r="D18" s="295" t="s">
        <v>670</v>
      </c>
      <c r="E18" s="289" t="s">
        <v>568</v>
      </c>
      <c r="F18" s="295" t="s">
        <v>569</v>
      </c>
    </row>
    <row r="19" spans="1:6" ht="25.35" customHeight="1">
      <c r="A19" s="3"/>
      <c r="B19" s="416" t="s">
        <v>16</v>
      </c>
      <c r="C19" s="296" t="s">
        <v>671</v>
      </c>
      <c r="D19" s="296" t="s">
        <v>672</v>
      </c>
      <c r="E19" s="296" t="s">
        <v>568</v>
      </c>
      <c r="F19" s="296" t="s">
        <v>569</v>
      </c>
    </row>
    <row r="20" spans="1:6" ht="25.35" customHeight="1">
      <c r="A20" s="3"/>
      <c r="B20" s="415" t="s">
        <v>15</v>
      </c>
      <c r="C20" s="295" t="s">
        <v>673</v>
      </c>
      <c r="D20" s="295" t="s">
        <v>674</v>
      </c>
      <c r="E20" s="289" t="s">
        <v>568</v>
      </c>
      <c r="F20" s="295" t="s">
        <v>569</v>
      </c>
    </row>
    <row r="21" spans="1:6" ht="25.35" customHeight="1">
      <c r="A21" s="3"/>
      <c r="B21" s="416" t="s">
        <v>14</v>
      </c>
      <c r="C21" s="296" t="s">
        <v>675</v>
      </c>
      <c r="D21" s="296" t="s">
        <v>676</v>
      </c>
      <c r="E21" s="296" t="s">
        <v>570</v>
      </c>
      <c r="F21" s="296" t="s">
        <v>571</v>
      </c>
    </row>
    <row r="22" spans="1:6" ht="25.35" customHeight="1">
      <c r="A22" s="3"/>
      <c r="B22" s="415" t="s">
        <v>13</v>
      </c>
      <c r="C22" s="295" t="s">
        <v>677</v>
      </c>
      <c r="D22" s="295" t="s">
        <v>678</v>
      </c>
      <c r="E22" s="289" t="s">
        <v>570</v>
      </c>
      <c r="F22" s="295" t="s">
        <v>571</v>
      </c>
    </row>
    <row r="23" spans="1:6" s="426" customFormat="1" ht="25.35" customHeight="1">
      <c r="A23" s="3"/>
      <c r="B23" s="416" t="s">
        <v>12</v>
      </c>
      <c r="C23" s="296" t="s">
        <v>679</v>
      </c>
      <c r="D23" s="296" t="s">
        <v>680</v>
      </c>
      <c r="E23" s="296" t="s">
        <v>570</v>
      </c>
      <c r="F23" s="296" t="s">
        <v>571</v>
      </c>
    </row>
    <row r="24" spans="1:6" s="426" customFormat="1" ht="25.35" customHeight="1">
      <c r="A24" s="3"/>
      <c r="B24" s="415" t="s">
        <v>11</v>
      </c>
      <c r="C24" s="295" t="s">
        <v>681</v>
      </c>
      <c r="D24" s="295" t="s">
        <v>682</v>
      </c>
      <c r="E24" s="429" t="s">
        <v>570</v>
      </c>
      <c r="F24" s="295" t="s">
        <v>571</v>
      </c>
    </row>
    <row r="25" spans="1:6" s="426" customFormat="1" ht="25.35" customHeight="1">
      <c r="A25" s="3"/>
      <c r="B25" s="416" t="s">
        <v>10</v>
      </c>
      <c r="C25" s="296" t="s">
        <v>683</v>
      </c>
      <c r="D25" s="296" t="s">
        <v>684</v>
      </c>
      <c r="E25" s="296" t="s">
        <v>570</v>
      </c>
      <c r="F25" s="296" t="s">
        <v>571</v>
      </c>
    </row>
    <row r="26" spans="1:6" s="426" customFormat="1" ht="25.35" customHeight="1">
      <c r="A26" s="3"/>
      <c r="B26" s="415" t="s">
        <v>9</v>
      </c>
      <c r="C26" s="295" t="s">
        <v>685</v>
      </c>
      <c r="D26" s="295" t="s">
        <v>686</v>
      </c>
      <c r="E26" s="429" t="s">
        <v>570</v>
      </c>
      <c r="F26" s="295" t="s">
        <v>571</v>
      </c>
    </row>
    <row r="27" spans="1:6" s="426" customFormat="1" ht="25.35" customHeight="1">
      <c r="A27" s="3"/>
      <c r="B27" s="416" t="s">
        <v>8</v>
      </c>
      <c r="C27" s="296" t="s">
        <v>687</v>
      </c>
      <c r="D27" s="296" t="s">
        <v>688</v>
      </c>
      <c r="E27" s="296" t="s">
        <v>570</v>
      </c>
      <c r="F27" s="296" t="s">
        <v>571</v>
      </c>
    </row>
    <row r="28" spans="1:6" s="426" customFormat="1" ht="25.35" customHeight="1">
      <c r="A28" s="3"/>
      <c r="B28" s="415" t="s">
        <v>6</v>
      </c>
      <c r="C28" s="295" t="s">
        <v>689</v>
      </c>
      <c r="D28" s="295" t="s">
        <v>690</v>
      </c>
      <c r="E28" s="429" t="s">
        <v>570</v>
      </c>
      <c r="F28" s="295" t="s">
        <v>571</v>
      </c>
    </row>
    <row r="29" spans="1:6" s="426" customFormat="1" ht="25.35" customHeight="1">
      <c r="A29" s="3"/>
      <c r="B29" s="416" t="s">
        <v>581</v>
      </c>
      <c r="C29" s="296" t="s">
        <v>691</v>
      </c>
      <c r="D29" s="296" t="s">
        <v>692</v>
      </c>
      <c r="E29" s="296" t="s">
        <v>572</v>
      </c>
      <c r="F29" s="296" t="s">
        <v>573</v>
      </c>
    </row>
    <row r="30" spans="1:6" s="426" customFormat="1" ht="25.35" customHeight="1">
      <c r="A30" s="3"/>
      <c r="B30" s="415" t="s">
        <v>582</v>
      </c>
      <c r="C30" s="295" t="s">
        <v>693</v>
      </c>
      <c r="D30" s="295" t="s">
        <v>694</v>
      </c>
      <c r="E30" s="429" t="s">
        <v>572</v>
      </c>
      <c r="F30" s="295" t="s">
        <v>573</v>
      </c>
    </row>
    <row r="31" spans="1:6" s="426" customFormat="1" ht="25.35" customHeight="1">
      <c r="A31" s="3"/>
      <c r="B31" s="416" t="s">
        <v>428</v>
      </c>
      <c r="C31" s="296" t="s">
        <v>695</v>
      </c>
      <c r="D31" s="296" t="s">
        <v>696</v>
      </c>
      <c r="E31" s="296" t="s">
        <v>572</v>
      </c>
      <c r="F31" s="296" t="s">
        <v>573</v>
      </c>
    </row>
    <row r="32" spans="1:6" s="426" customFormat="1" ht="25.35" customHeight="1">
      <c r="A32" s="3"/>
      <c r="B32" s="415" t="s">
        <v>583</v>
      </c>
      <c r="C32" s="295" t="s">
        <v>697</v>
      </c>
      <c r="D32" s="295" t="s">
        <v>698</v>
      </c>
      <c r="E32" s="429" t="s">
        <v>574</v>
      </c>
      <c r="F32" s="295" t="s">
        <v>575</v>
      </c>
    </row>
    <row r="33" spans="1:6" s="426" customFormat="1" ht="25.35" customHeight="1">
      <c r="A33" s="3"/>
      <c r="B33" s="416" t="s">
        <v>584</v>
      </c>
      <c r="C33" s="296" t="s">
        <v>699</v>
      </c>
      <c r="D33" s="296" t="s">
        <v>700</v>
      </c>
      <c r="E33" s="296" t="s">
        <v>574</v>
      </c>
      <c r="F33" s="296" t="s">
        <v>575</v>
      </c>
    </row>
    <row r="34" spans="1:6" s="426" customFormat="1" ht="25.35" customHeight="1">
      <c r="A34" s="3"/>
      <c r="B34" s="415" t="s">
        <v>585</v>
      </c>
      <c r="C34" s="295" t="s">
        <v>701</v>
      </c>
      <c r="D34" s="295" t="s">
        <v>702</v>
      </c>
      <c r="E34" s="429" t="s">
        <v>574</v>
      </c>
      <c r="F34" s="295" t="s">
        <v>575</v>
      </c>
    </row>
    <row r="35" spans="1:6" s="426" customFormat="1" ht="25.35" customHeight="1">
      <c r="A35" s="3"/>
      <c r="B35" s="416" t="s">
        <v>637</v>
      </c>
      <c r="C35" s="296" t="s">
        <v>703</v>
      </c>
      <c r="D35" s="296" t="s">
        <v>704</v>
      </c>
      <c r="E35" s="296" t="s">
        <v>574</v>
      </c>
      <c r="F35" s="296" t="s">
        <v>575</v>
      </c>
    </row>
    <row r="36" spans="1:6" s="426" customFormat="1" ht="25.35" customHeight="1">
      <c r="A36" s="3"/>
      <c r="B36" s="415" t="s">
        <v>638</v>
      </c>
      <c r="C36" s="295" t="s">
        <v>705</v>
      </c>
      <c r="D36" s="295" t="s">
        <v>706</v>
      </c>
      <c r="E36" s="429" t="s">
        <v>574</v>
      </c>
      <c r="F36" s="295" t="s">
        <v>575</v>
      </c>
    </row>
    <row r="37" spans="1:6" s="426" customFormat="1" ht="25.35" customHeight="1">
      <c r="A37" s="3"/>
      <c r="B37" s="417" t="s">
        <v>639</v>
      </c>
      <c r="C37" s="297" t="s">
        <v>707</v>
      </c>
      <c r="D37" s="297" t="s">
        <v>708</v>
      </c>
      <c r="E37" s="297" t="s">
        <v>574</v>
      </c>
      <c r="F37" s="297" t="s">
        <v>575</v>
      </c>
    </row>
    <row r="41" spans="1:6" ht="13.35" customHeight="1">
      <c r="A41" s="3"/>
    </row>
    <row r="42" spans="1:6" ht="13.35" customHeight="1">
      <c r="A42" s="3"/>
    </row>
    <row r="43" spans="1:6" ht="13.35" customHeight="1">
      <c r="A43" s="3"/>
    </row>
    <row r="44" spans="1:6" ht="13.35" customHeight="1">
      <c r="A44" s="3"/>
    </row>
    <row r="45" spans="1:6" ht="13.35" customHeight="1">
      <c r="A45" s="3"/>
    </row>
    <row r="46" spans="1:6" ht="13.35" customHeight="1">
      <c r="A46" s="3"/>
    </row>
    <row r="47" spans="1:6" ht="13.35" customHeight="1">
      <c r="A47" s="3"/>
    </row>
    <row r="48" spans="1:6" ht="13.35" customHeight="1">
      <c r="A48" s="3"/>
    </row>
    <row r="49" spans="1:1" ht="13.35" customHeight="1">
      <c r="A49" s="3"/>
    </row>
    <row r="50" spans="1:1" ht="13.35" customHeight="1">
      <c r="A50" s="3"/>
    </row>
    <row r="51" spans="1:1" ht="13.35" customHeight="1">
      <c r="A51" s="3"/>
    </row>
    <row r="52" spans="1:1" ht="13.35" customHeight="1">
      <c r="A52" s="3"/>
    </row>
    <row r="53" spans="1:1" ht="13.35" customHeight="1">
      <c r="A53" s="3"/>
    </row>
    <row r="54" spans="1:1" ht="13.35" customHeight="1">
      <c r="A54" s="3"/>
    </row>
    <row r="55" spans="1:1" ht="13.35" customHeight="1">
      <c r="A55" s="3"/>
    </row>
    <row r="56" spans="1:1" ht="13.35" customHeight="1">
      <c r="A56" s="3"/>
    </row>
    <row r="57" spans="1:1" ht="13.35" customHeight="1">
      <c r="A57" s="3"/>
    </row>
    <row r="58" spans="1:1" ht="13.35" customHeight="1">
      <c r="A58" s="3"/>
    </row>
    <row r="59" spans="1:1" ht="13.35" customHeight="1">
      <c r="A59" s="3"/>
    </row>
    <row r="60" spans="1:1" ht="13.35" customHeight="1">
      <c r="A60" s="3"/>
    </row>
    <row r="61" spans="1:1" ht="13.35" customHeight="1">
      <c r="A61" s="3"/>
    </row>
    <row r="62" spans="1:1" ht="13.35" customHeight="1">
      <c r="A62" s="3"/>
    </row>
    <row r="63" spans="1:1" ht="13.35" customHeight="1">
      <c r="A63" s="3"/>
    </row>
    <row r="64" spans="1:1" ht="13.35" customHeight="1">
      <c r="A64" s="3"/>
    </row>
    <row r="65" spans="1:1" ht="13.35" customHeight="1">
      <c r="A65" s="3"/>
    </row>
    <row r="66" spans="1:1" ht="13.35" customHeight="1">
      <c r="A66" s="3"/>
    </row>
    <row r="67" spans="1:1" ht="13.35" customHeight="1">
      <c r="A67" s="3"/>
    </row>
    <row r="68" spans="1:1" ht="13.35" customHeight="1">
      <c r="A68" s="3"/>
    </row>
    <row r="69" spans="1:1" ht="13.35" customHeight="1">
      <c r="A69" s="3"/>
    </row>
    <row r="70" spans="1:1" ht="13.35" customHeight="1">
      <c r="A70" s="3"/>
    </row>
    <row r="71" spans="1:1" ht="13.35" customHeight="1">
      <c r="A71" s="3"/>
    </row>
    <row r="72" spans="1:1" ht="13.35" customHeight="1">
      <c r="A72" s="3"/>
    </row>
    <row r="73" spans="1:1" ht="13.35" customHeight="1">
      <c r="A73" s="3"/>
    </row>
    <row r="74" spans="1:1" ht="13.35" customHeight="1">
      <c r="A74" s="3"/>
    </row>
    <row r="75" spans="1:1" ht="13.35" customHeight="1">
      <c r="A75" s="3"/>
    </row>
    <row r="76" spans="1:1" ht="13.35" customHeight="1">
      <c r="A76" s="3"/>
    </row>
    <row r="77" spans="1:1" ht="13.35" customHeight="1">
      <c r="A77" s="3"/>
    </row>
    <row r="78" spans="1:1" ht="13.35" customHeight="1">
      <c r="A78" s="3"/>
    </row>
    <row r="79" spans="1:1" ht="13.35" customHeight="1">
      <c r="A79" s="3"/>
    </row>
    <row r="80" spans="1:1" ht="13.35" customHeight="1">
      <c r="A80" s="3"/>
    </row>
    <row r="81" spans="1:1" ht="13.35" customHeight="1">
      <c r="A81" s="3"/>
    </row>
    <row r="82" spans="1:1" ht="13.35" customHeight="1">
      <c r="A82" s="3"/>
    </row>
    <row r="83" spans="1:1" ht="13.35" customHeight="1">
      <c r="A83" s="3"/>
    </row>
    <row r="84" spans="1:1" ht="13.35" customHeight="1">
      <c r="A84" s="3"/>
    </row>
    <row r="85" spans="1:1" ht="13.35" customHeight="1">
      <c r="A85" s="3"/>
    </row>
    <row r="86" spans="1:1" ht="13.35" customHeight="1">
      <c r="A86" s="3"/>
    </row>
    <row r="87" spans="1:1" ht="13.35" customHeight="1">
      <c r="A87" s="3"/>
    </row>
    <row r="88" spans="1:1" ht="13.35" customHeight="1">
      <c r="A88" s="3"/>
    </row>
    <row r="89" spans="1:1" ht="13.35" customHeight="1">
      <c r="A89" s="3"/>
    </row>
    <row r="90" spans="1:1" ht="13.35" customHeight="1">
      <c r="A90" s="3"/>
    </row>
    <row r="91" spans="1:1" ht="13.35" customHeight="1">
      <c r="A91" s="3"/>
    </row>
    <row r="92" spans="1:1" ht="13.35" customHeight="1">
      <c r="A92" s="3"/>
    </row>
    <row r="93" spans="1:1" ht="13.35" customHeight="1">
      <c r="A93" s="3"/>
    </row>
    <row r="94" spans="1:1" ht="13.35" customHeight="1">
      <c r="A94" s="3"/>
    </row>
    <row r="95" spans="1:1" ht="13.35" customHeight="1">
      <c r="A95" s="3"/>
    </row>
    <row r="96" spans="1:1" ht="13.35" customHeight="1">
      <c r="A96" s="3"/>
    </row>
    <row r="97" spans="1:1" ht="13.35" customHeight="1">
      <c r="A97" s="3"/>
    </row>
    <row r="98" spans="1:1" ht="13.35" customHeight="1">
      <c r="A98" s="3"/>
    </row>
    <row r="99" spans="1:1" ht="13.35" customHeight="1">
      <c r="A99" s="3"/>
    </row>
    <row r="100" spans="1:1" ht="13.35" customHeight="1">
      <c r="A100" s="3"/>
    </row>
    <row r="101" spans="1:1" ht="13.35" customHeight="1">
      <c r="A101" s="3"/>
    </row>
    <row r="102" spans="1:1" ht="13.35" customHeight="1">
      <c r="A102" s="3"/>
    </row>
    <row r="103" spans="1:1" ht="13.35" customHeight="1">
      <c r="A103" s="3"/>
    </row>
    <row r="104" spans="1:1" ht="13.35" customHeight="1">
      <c r="A104" s="3"/>
    </row>
    <row r="105" spans="1:1" ht="13.35" customHeight="1">
      <c r="A105" s="3"/>
    </row>
    <row r="106" spans="1:1" ht="13.35" customHeight="1">
      <c r="A106" s="3"/>
    </row>
    <row r="107" spans="1:1" ht="13.35" customHeight="1">
      <c r="A107" s="3"/>
    </row>
    <row r="108" spans="1:1" ht="13.35" customHeight="1">
      <c r="A108" s="3"/>
    </row>
    <row r="109" spans="1:1" ht="13.35" customHeight="1">
      <c r="A109" s="3"/>
    </row>
    <row r="110" spans="1:1" ht="13.35" customHeight="1">
      <c r="A110" s="3"/>
    </row>
    <row r="111" spans="1:1" ht="13.35" customHeight="1">
      <c r="A111" s="3"/>
    </row>
    <row r="112" spans="1:1" ht="13.35" customHeight="1">
      <c r="A112" s="3"/>
    </row>
    <row r="113" spans="1:1" ht="13.35" customHeight="1">
      <c r="A113" s="3"/>
    </row>
    <row r="114" spans="1:1" ht="13.35" customHeight="1">
      <c r="A114" s="3"/>
    </row>
    <row r="115" spans="1:1" ht="13.35" customHeight="1">
      <c r="A115" s="3"/>
    </row>
    <row r="116" spans="1:1" ht="13.35" customHeight="1">
      <c r="A116" s="3"/>
    </row>
    <row r="117" spans="1:1" ht="13.35" customHeight="1">
      <c r="A117" s="3"/>
    </row>
    <row r="118" spans="1:1" ht="13.35" customHeight="1">
      <c r="A118" s="3"/>
    </row>
    <row r="119" spans="1:1" ht="13.35" customHeight="1">
      <c r="A119" s="3"/>
    </row>
    <row r="120" spans="1:1" ht="13.35" customHeight="1">
      <c r="A120" s="3"/>
    </row>
    <row r="121" spans="1:1" ht="13.35" customHeight="1">
      <c r="A121" s="3"/>
    </row>
    <row r="122" spans="1:1" ht="13.35" customHeight="1">
      <c r="A122" s="3"/>
    </row>
    <row r="123" spans="1:1" ht="13.35" customHeight="1">
      <c r="A123" s="3"/>
    </row>
    <row r="124" spans="1:1" ht="13.35" customHeight="1">
      <c r="A124" s="3"/>
    </row>
    <row r="125" spans="1:1" ht="13.35" customHeight="1">
      <c r="A125" s="3"/>
    </row>
    <row r="126" spans="1:1" ht="13.35" customHeight="1">
      <c r="A126" s="3"/>
    </row>
    <row r="127" spans="1:1" ht="13.35" customHeight="1">
      <c r="A127" s="3"/>
    </row>
    <row r="128" spans="1:1" ht="13.35" customHeight="1">
      <c r="A128" s="3"/>
    </row>
    <row r="129" spans="1:1" ht="13.35" customHeight="1">
      <c r="A129" s="3"/>
    </row>
    <row r="130" spans="1:1" ht="13.35" customHeight="1">
      <c r="A130" s="3"/>
    </row>
    <row r="131" spans="1:1" ht="13.35" customHeight="1">
      <c r="A131" s="3"/>
    </row>
    <row r="132" spans="1:1" ht="13.35" customHeight="1">
      <c r="A132" s="3"/>
    </row>
    <row r="133" spans="1:1" ht="13.35" customHeight="1">
      <c r="A133" s="3"/>
    </row>
    <row r="134" spans="1:1" ht="13.35" customHeight="1">
      <c r="A134" s="3"/>
    </row>
    <row r="135" spans="1:1" ht="13.35" customHeight="1">
      <c r="A135" s="3"/>
    </row>
    <row r="136" spans="1:1" ht="13.35" customHeight="1">
      <c r="A136" s="3"/>
    </row>
    <row r="137" spans="1:1" ht="13.35" customHeight="1">
      <c r="A137" s="3"/>
    </row>
    <row r="138" spans="1:1" ht="13.35" customHeight="1">
      <c r="A138" s="3"/>
    </row>
    <row r="139" spans="1:1" ht="13.35" customHeight="1">
      <c r="A139" s="3"/>
    </row>
    <row r="140" spans="1:1" ht="13.35" customHeight="1">
      <c r="A140" s="3"/>
    </row>
    <row r="141" spans="1:1" ht="13.35" customHeight="1">
      <c r="A141" s="3"/>
    </row>
    <row r="142" spans="1:1" ht="13.35" customHeight="1">
      <c r="A142" s="3"/>
    </row>
    <row r="143" spans="1:1" ht="13.35" customHeight="1">
      <c r="A143" s="3"/>
    </row>
    <row r="144" spans="1:1" ht="13.35" customHeight="1">
      <c r="A144" s="3"/>
    </row>
    <row r="145" spans="1:1" ht="13.35" customHeight="1">
      <c r="A145" s="3"/>
    </row>
    <row r="146" spans="1:1" ht="13.35" customHeight="1">
      <c r="A146" s="3"/>
    </row>
    <row r="147" spans="1:1" ht="13.35" customHeight="1">
      <c r="A147" s="3"/>
    </row>
    <row r="148" spans="1:1" ht="13.35" customHeight="1">
      <c r="A148" s="3"/>
    </row>
    <row r="149" spans="1:1" ht="13.35" customHeight="1">
      <c r="A149" s="3"/>
    </row>
    <row r="150" spans="1:1" ht="13.35" customHeight="1">
      <c r="A150" s="3"/>
    </row>
    <row r="151" spans="1:1" ht="13.35" customHeight="1">
      <c r="A151" s="3"/>
    </row>
    <row r="152" spans="1:1" ht="13.35" customHeight="1">
      <c r="A152" s="3"/>
    </row>
    <row r="153" spans="1:1" ht="13.35" customHeight="1">
      <c r="A153" s="3"/>
    </row>
    <row r="154" spans="1:1" ht="13.35" customHeight="1">
      <c r="A154" s="3"/>
    </row>
    <row r="155" spans="1:1" ht="13.35" customHeight="1">
      <c r="A155" s="3"/>
    </row>
    <row r="156" spans="1:1" ht="13.35" customHeight="1">
      <c r="A156" s="3"/>
    </row>
    <row r="157" spans="1:1" ht="13.35" customHeight="1">
      <c r="A157" s="3"/>
    </row>
    <row r="158" spans="1:1" ht="13.35" customHeight="1">
      <c r="A158" s="3"/>
    </row>
    <row r="159" spans="1:1" ht="13.35" customHeight="1">
      <c r="A159" s="3"/>
    </row>
    <row r="160" spans="1:1" ht="13.35" customHeight="1">
      <c r="A160" s="3"/>
    </row>
    <row r="161" spans="1:1" ht="13.35" customHeight="1">
      <c r="A161" s="3"/>
    </row>
    <row r="162" spans="1:1" ht="13.35" customHeight="1">
      <c r="A162" s="3"/>
    </row>
    <row r="163" spans="1:1" ht="13.35" customHeight="1">
      <c r="A163" s="3"/>
    </row>
    <row r="164" spans="1:1" ht="13.35" customHeight="1">
      <c r="A164" s="3"/>
    </row>
    <row r="165" spans="1:1" ht="13.35" customHeight="1">
      <c r="A165" s="3"/>
    </row>
    <row r="166" spans="1:1" ht="13.35" customHeight="1">
      <c r="A166" s="3"/>
    </row>
    <row r="167" spans="1:1" ht="13.35" customHeight="1">
      <c r="A167" s="3"/>
    </row>
    <row r="168" spans="1:1" ht="13.35" customHeight="1">
      <c r="A168" s="3"/>
    </row>
    <row r="169" spans="1:1" ht="13.35" customHeight="1">
      <c r="A169" s="3"/>
    </row>
    <row r="170" spans="1:1" ht="13.35" customHeight="1">
      <c r="A170" s="3"/>
    </row>
    <row r="171" spans="1:1" ht="13.35" customHeight="1">
      <c r="A171" s="3"/>
    </row>
    <row r="172" spans="1:1" ht="13.35" customHeight="1">
      <c r="A172" s="3"/>
    </row>
    <row r="173" spans="1:1" ht="13.35" customHeight="1">
      <c r="A173" s="3"/>
    </row>
    <row r="174" spans="1:1" ht="13.35" customHeight="1">
      <c r="A174" s="3"/>
    </row>
    <row r="175" spans="1:1" ht="13.35" customHeight="1">
      <c r="A175" s="3"/>
    </row>
    <row r="176" spans="1:1" ht="13.35" customHeight="1">
      <c r="A176" s="3"/>
    </row>
    <row r="177" spans="1:1" ht="13.35" customHeight="1">
      <c r="A177" s="3"/>
    </row>
    <row r="178" spans="1:1" ht="13.35" customHeight="1">
      <c r="A178" s="3"/>
    </row>
    <row r="179" spans="1:1" ht="13.35" customHeight="1">
      <c r="A179" s="3"/>
    </row>
    <row r="180" spans="1:1" ht="13.35" customHeight="1">
      <c r="A180" s="3"/>
    </row>
    <row r="181" spans="1:1" ht="13.35" customHeight="1">
      <c r="A181" s="3"/>
    </row>
    <row r="182" spans="1:1" ht="13.35" customHeight="1">
      <c r="A182" s="3"/>
    </row>
    <row r="183" spans="1:1" ht="13.35" customHeight="1">
      <c r="A183" s="3"/>
    </row>
    <row r="184" spans="1:1" ht="13.35" customHeight="1">
      <c r="A184" s="3"/>
    </row>
    <row r="185" spans="1:1" ht="13.35" customHeight="1">
      <c r="A185" s="3"/>
    </row>
    <row r="186" spans="1:1" ht="13.35" customHeight="1">
      <c r="A186" s="3"/>
    </row>
    <row r="187" spans="1:1" ht="13.35" customHeight="1">
      <c r="A187" s="3"/>
    </row>
    <row r="188" spans="1:1" ht="13.35" customHeight="1">
      <c r="A188" s="3"/>
    </row>
    <row r="189" spans="1:1" ht="13.35" customHeight="1">
      <c r="A189" s="3"/>
    </row>
    <row r="190" spans="1:1" ht="13.35" customHeight="1">
      <c r="A190" s="3"/>
    </row>
    <row r="191" spans="1:1" ht="13.35" customHeight="1">
      <c r="A191" s="3"/>
    </row>
    <row r="192" spans="1:1" ht="13.35" customHeight="1">
      <c r="A192" s="3"/>
    </row>
    <row r="193" spans="1:1" ht="13.35" customHeight="1">
      <c r="A193" s="3"/>
    </row>
    <row r="194" spans="1:1" ht="13.35" customHeight="1">
      <c r="A194" s="3"/>
    </row>
    <row r="195" spans="1:1" ht="13.35" customHeight="1">
      <c r="A195" s="3"/>
    </row>
    <row r="196" spans="1:1" ht="13.35" customHeight="1">
      <c r="A196" s="3"/>
    </row>
    <row r="197" spans="1:1" ht="13.35" customHeight="1">
      <c r="A197" s="3"/>
    </row>
    <row r="198" spans="1:1" ht="13.35" customHeight="1">
      <c r="A198" s="3"/>
    </row>
    <row r="199" spans="1:1" ht="13.35" customHeight="1">
      <c r="A199" s="3"/>
    </row>
    <row r="200" spans="1:1" ht="13.35" customHeight="1">
      <c r="A200" s="3"/>
    </row>
    <row r="201" spans="1:1" ht="13.35" customHeight="1">
      <c r="A201" s="3"/>
    </row>
    <row r="202" spans="1:1" ht="13.35" customHeight="1">
      <c r="A202" s="3"/>
    </row>
    <row r="203" spans="1:1" ht="13.35" customHeight="1">
      <c r="A203" s="3"/>
    </row>
    <row r="204" spans="1:1" ht="13.35" customHeight="1">
      <c r="A204" s="3"/>
    </row>
    <row r="205" spans="1:1" ht="13.35" customHeight="1">
      <c r="A205" s="3"/>
    </row>
    <row r="206" spans="1:1" ht="13.35" customHeight="1">
      <c r="A206" s="3"/>
    </row>
    <row r="207" spans="1:1" ht="13.35" customHeight="1">
      <c r="A207" s="3"/>
    </row>
  </sheetData>
  <phoneticPr fontId="32" type="noConversion"/>
  <hyperlinks>
    <hyperlink ref="B6" location="'1'!A1" display="Gráfico 1 / Chart 1" xr:uid="{07137365-9F82-40AB-A1AC-13FA454A69DA}"/>
    <hyperlink ref="B7" location="'Tabla 1'!A1" display="Tabla 1 / Table 1" xr:uid="{0DDB78D1-B5D6-45EE-9C2C-A745586BF865}"/>
    <hyperlink ref="B8" location="'Tabla 2'!A1" display="Tabla 2 / Table 2" xr:uid="{ADA7F2FD-F985-4887-B5F2-753AB7617FA2}"/>
    <hyperlink ref="B9" location="'2'!A1" display="Gráfico 2 / Chart 2" xr:uid="{72596B5D-4492-429E-A9B7-6CFF41DF0AEC}"/>
    <hyperlink ref="B10" location="'3'!A1" display="Gráfico 3 / Chart 3" xr:uid="{6C0C3765-F768-4534-AD81-16EF742D3F25}"/>
    <hyperlink ref="B11" location="'4'!A1" display="Gráfico 4 / Chart 4" xr:uid="{A194F109-3F5D-40CF-BF54-25900139BF43}"/>
    <hyperlink ref="B12" location="'5'!A1" display="Gráfico 5 / Chart 5" xr:uid="{DF73E381-15FB-4ED4-A766-BA0214D83158}"/>
    <hyperlink ref="B13" location="'6'!A1" display="Gráfico 6 / Chart 6" xr:uid="{8810A703-030D-424B-99B5-E8D99EAAB033}"/>
    <hyperlink ref="B14" location="'7'!A1" display="Gràfico 7 / Chart 7" xr:uid="{A824989D-B3CC-46FB-A2F5-C95472D9F8EE}"/>
    <hyperlink ref="B15" location="'Tabla 3'!A1" display="Tabla 3 / Table 3" xr:uid="{37CAA7CE-5A59-4452-A880-8DE02E71FF11}"/>
    <hyperlink ref="B16" location="'8'!A1" display="Gráfico 8 / Chart 8" xr:uid="{55797F20-BB59-4010-91FA-0106117BBD51}"/>
    <hyperlink ref="B17" location="'9'!A1" display="Gráfico 9 / Chart 9" xr:uid="{D07E51B0-0CD6-44A0-A1A2-18F148AAFE84}"/>
    <hyperlink ref="B18" location="'10'!A1" display="Gráfico 10 / Chart 10" xr:uid="{D3FD478E-7AD4-44D5-8CB2-4F6E948F2C29}"/>
    <hyperlink ref="B19" location="'11'!A1" display="Gráfico 11 / Chart 11" xr:uid="{8F956A96-DE05-4089-8632-4FC17B46857C}"/>
    <hyperlink ref="B20" location="'12'!A1" display="Gráfico 12 / Chart 12" xr:uid="{4E99C1D9-9334-48A5-952F-73992F16E6ED}"/>
    <hyperlink ref="B21" location="'13'!A1" display="Gráfico 13 / Chart 13" xr:uid="{920E0EB8-D03D-4272-AE56-A74A61BD5D14}"/>
    <hyperlink ref="B22" location="'14'!A1" display="Gráfico 14 / Chart 14" xr:uid="{4180A180-89DD-448A-8E32-79B43EC56123}"/>
    <hyperlink ref="B23" location="'15'!A1" display="Gráfico 15 / Chart 15" xr:uid="{06423095-CA42-48CD-B843-573A3ED8718D}"/>
    <hyperlink ref="B24" location="'16'!A1" display="Gráfico 16 / Chart 16" xr:uid="{FA7B46FF-CE8C-4BED-906F-560ACB23EFD6}"/>
    <hyperlink ref="B25" location="'17'!A1" display="Gráfico 17 / Chart 17" xr:uid="{F1BF8E43-7BF2-424F-A1D9-A91826643C84}"/>
    <hyperlink ref="B26" location="'18'!A1" display="Gráfico 18 / Chart 18" xr:uid="{53E5C975-B7F8-4BB6-8F10-6BC03B14DC1B}"/>
    <hyperlink ref="B27" location="'19'!A1" display="Gráfico 19 / Chart 19" xr:uid="{AA63FA07-4BAA-418C-9D78-3ADD3FE896B9}"/>
    <hyperlink ref="B28" location="'20'!A1" display="Gráfico 20 / Chart 20" xr:uid="{ADC44B26-D56A-4760-AAB6-40ADF0E5B9E8}"/>
    <hyperlink ref="B29" location="A.1.1!A1" display="Gràfico A.1.1 / Chart A.1.1" xr:uid="{D7A68CBB-582C-4D05-81A7-0A6ADA97C5E7}"/>
    <hyperlink ref="B30" location="A.1.2!A1" display="Gràfico A.1.2 / Chart A.1.2" xr:uid="{BE25124B-7097-4018-ADA3-282A61CE1C76}"/>
    <hyperlink ref="B31" location="'Tabla A.1.1'!A1" display="Tabla A.1.1 / Table A.1.1" xr:uid="{0970CAEE-8BD5-4C05-B1B2-151954567710}"/>
    <hyperlink ref="B32" location="A.2.1!A1" display="Gràfico A.2.1 / Chart A.2.1" xr:uid="{B4D7569B-729F-4C48-996E-D618EDF074C7}"/>
    <hyperlink ref="B33" location="A.2.2!A1" display="Gràfico A.2.2 / Chart A.2.2" xr:uid="{477881B7-91A5-4735-9CA5-5D6F4FF3FA06}"/>
    <hyperlink ref="B34" location="A.2.3!A1" display="Gràfico A.2.3 / Chart A.2.3" xr:uid="{925D8166-2C6C-436E-A3F8-74E0EB9154A8}"/>
    <hyperlink ref="B35" location="'Tabla A.2.1'!A1" display="Tabla A.2.1 / Table A.2.1" xr:uid="{DF4090F0-92CD-4501-B3E8-D164471751F6}"/>
    <hyperlink ref="B36" location="A.2.4!A1" display="Gráfico 21 / Chart 21" xr:uid="{CB8BE62E-4C2E-428E-B8AB-7B9582F97F8E}"/>
    <hyperlink ref="B37" location="A.2.5!A1" display="Gráfico 22 / Chart 22" xr:uid="{1770A158-7D3C-4D86-A049-634536AE772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A7A84-2E15-4A4B-9C06-089ACAD10FD6}">
  <dimension ref="B2:L27"/>
  <sheetViews>
    <sheetView topLeftCell="J1" zoomScale="98" zoomScaleNormal="98" workbookViewId="0">
      <selection activeCell="B23" sqref="B23:L24"/>
    </sheetView>
  </sheetViews>
  <sheetFormatPr baseColWidth="10" defaultColWidth="11.42578125" defaultRowHeight="13.35" customHeight="1"/>
  <cols>
    <col min="1" max="1" width="5.28515625" style="1" customWidth="1"/>
    <col min="2" max="2" width="20.7109375" style="1" customWidth="1"/>
    <col min="3" max="6" width="40.7109375" style="1" customWidth="1"/>
    <col min="7" max="7" width="5.28515625" style="1" customWidth="1"/>
    <col min="8" max="8" width="22.7109375" style="44" customWidth="1"/>
    <col min="9" max="9" width="20.7109375" style="1" customWidth="1"/>
    <col min="10" max="11" width="54.7109375" style="1" customWidth="1"/>
    <col min="12" max="12" width="20.7109375" style="1" customWidth="1"/>
    <col min="13" max="16384" width="11.42578125" style="1"/>
  </cols>
  <sheetData>
    <row r="2" spans="2:12" s="284" customFormat="1" ht="13.35" customHeight="1">
      <c r="B2" s="287" t="s">
        <v>605</v>
      </c>
      <c r="C2" s="287"/>
      <c r="D2" s="287"/>
    </row>
    <row r="3" spans="2:12" s="284" customFormat="1" ht="13.35" customHeight="1">
      <c r="B3" s="287" t="s">
        <v>606</v>
      </c>
      <c r="C3" s="287"/>
      <c r="D3" s="287"/>
    </row>
    <row r="4" spans="2:12" ht="13.35" customHeight="1">
      <c r="B4" s="119"/>
      <c r="C4" s="24"/>
      <c r="D4" s="24"/>
      <c r="E4" s="24"/>
      <c r="F4" s="24"/>
    </row>
    <row r="5" spans="2:12" ht="13.35" customHeight="1">
      <c r="B5" s="452" t="s">
        <v>522</v>
      </c>
      <c r="C5" s="452"/>
      <c r="D5" s="452"/>
      <c r="E5" s="452"/>
      <c r="F5" s="452"/>
      <c r="H5" s="453" t="s">
        <v>528</v>
      </c>
      <c r="I5" s="453"/>
      <c r="J5" s="453"/>
      <c r="K5" s="453"/>
      <c r="L5" s="453"/>
    </row>
    <row r="7" spans="2:12" ht="36" customHeight="1">
      <c r="B7" s="141" t="s">
        <v>524</v>
      </c>
      <c r="C7" s="142" t="s">
        <v>523</v>
      </c>
      <c r="D7" s="142" t="s">
        <v>525</v>
      </c>
      <c r="E7" s="142" t="s">
        <v>526</v>
      </c>
      <c r="F7" s="142" t="s">
        <v>527</v>
      </c>
      <c r="H7" s="143" t="s">
        <v>352</v>
      </c>
      <c r="I7" s="142" t="s">
        <v>477</v>
      </c>
      <c r="J7" s="142" t="s">
        <v>529</v>
      </c>
      <c r="K7" s="142" t="s">
        <v>530</v>
      </c>
      <c r="L7" s="142" t="s">
        <v>81</v>
      </c>
    </row>
    <row r="8" spans="2:12" ht="25.35" customHeight="1">
      <c r="B8" s="144">
        <v>44287</v>
      </c>
      <c r="C8" s="382">
        <f t="shared" ref="C8:C19" si="0">+E8-D8</f>
        <v>2345.4570000000003</v>
      </c>
      <c r="D8" s="382">
        <v>536.95399999999995</v>
      </c>
      <c r="E8" s="382">
        <v>2882.4110000000001</v>
      </c>
      <c r="F8" s="382">
        <v>1233.6218535465682</v>
      </c>
      <c r="H8" s="492" t="s">
        <v>709</v>
      </c>
      <c r="I8" s="384">
        <v>44287</v>
      </c>
      <c r="J8" s="385">
        <v>73.087000000000003</v>
      </c>
      <c r="K8" s="385">
        <v>20.687999999999999</v>
      </c>
      <c r="L8" s="385">
        <v>93.775000000000006</v>
      </c>
    </row>
    <row r="9" spans="2:12" ht="25.35" customHeight="1">
      <c r="B9" s="145">
        <v>44317</v>
      </c>
      <c r="C9" s="383">
        <f t="shared" si="0"/>
        <v>6184.384</v>
      </c>
      <c r="D9" s="383">
        <v>2314.8380000000002</v>
      </c>
      <c r="E9" s="383">
        <v>8499.2219999999998</v>
      </c>
      <c r="F9" s="383">
        <v>3518.9451472513178</v>
      </c>
      <c r="H9" s="493"/>
      <c r="I9" s="422">
        <v>44317</v>
      </c>
      <c r="J9" s="386">
        <v>152.99799999999999</v>
      </c>
      <c r="K9" s="386">
        <v>41.207999999999998</v>
      </c>
      <c r="L9" s="386">
        <v>194.20599999999999</v>
      </c>
    </row>
    <row r="10" spans="2:12" ht="25.35" customHeight="1">
      <c r="B10" s="144">
        <v>44348</v>
      </c>
      <c r="C10" s="382">
        <f t="shared" si="0"/>
        <v>10625.321</v>
      </c>
      <c r="D10" s="382">
        <v>5060.4049999999997</v>
      </c>
      <c r="E10" s="382">
        <v>15685.726000000001</v>
      </c>
      <c r="F10" s="382">
        <v>6301.2782707312808</v>
      </c>
      <c r="H10" s="493"/>
      <c r="I10" s="384">
        <v>44348</v>
      </c>
      <c r="J10" s="385">
        <v>234.267</v>
      </c>
      <c r="K10" s="385">
        <v>62.146000000000001</v>
      </c>
      <c r="L10" s="385">
        <v>296.41300000000001</v>
      </c>
    </row>
    <row r="11" spans="2:12" ht="25.35" customHeight="1">
      <c r="B11" s="145">
        <v>44378</v>
      </c>
      <c r="C11" s="383">
        <f t="shared" si="0"/>
        <v>12799.806</v>
      </c>
      <c r="D11" s="383">
        <v>9490.7540000000008</v>
      </c>
      <c r="E11" s="383">
        <v>22290.560000000001</v>
      </c>
      <c r="F11" s="383">
        <v>8686.6673489043042</v>
      </c>
      <c r="H11" s="493"/>
      <c r="I11" s="422">
        <v>44378</v>
      </c>
      <c r="J11" s="386">
        <v>291.40100000000001</v>
      </c>
      <c r="K11" s="386">
        <v>76.569000000000003</v>
      </c>
      <c r="L11" s="386">
        <v>367.97</v>
      </c>
    </row>
    <row r="12" spans="2:12" ht="25.35" customHeight="1">
      <c r="B12" s="144">
        <v>44409</v>
      </c>
      <c r="C12" s="382">
        <f t="shared" si="0"/>
        <v>17066.405999999999</v>
      </c>
      <c r="D12" s="382">
        <v>14030.107</v>
      </c>
      <c r="E12" s="382">
        <v>31096.512999999999</v>
      </c>
      <c r="F12" s="382">
        <v>11810.898465778355</v>
      </c>
      <c r="H12" s="493"/>
      <c r="I12" s="384">
        <v>44409</v>
      </c>
      <c r="J12" s="385">
        <v>359.85899999999998</v>
      </c>
      <c r="K12" s="385">
        <v>95.174000000000007</v>
      </c>
      <c r="L12" s="385">
        <v>455.03300000000002</v>
      </c>
    </row>
    <row r="13" spans="2:12" ht="25.35" customHeight="1">
      <c r="B13" s="145">
        <v>44440</v>
      </c>
      <c r="C13" s="383">
        <f t="shared" si="0"/>
        <v>21373.972999999998</v>
      </c>
      <c r="D13" s="383">
        <v>19919.434000000001</v>
      </c>
      <c r="E13" s="383">
        <v>41293.406999999999</v>
      </c>
      <c r="F13" s="383">
        <v>15104.286143240684</v>
      </c>
      <c r="H13" s="493"/>
      <c r="I13" s="422">
        <v>44440</v>
      </c>
      <c r="J13" s="386">
        <v>421.815</v>
      </c>
      <c r="K13" s="386">
        <v>111.06699999999999</v>
      </c>
      <c r="L13" s="386">
        <v>532.88199999999995</v>
      </c>
    </row>
    <row r="14" spans="2:12" ht="25.35" customHeight="1">
      <c r="B14" s="144">
        <v>44470</v>
      </c>
      <c r="C14" s="382">
        <f t="shared" si="0"/>
        <v>24013.538</v>
      </c>
      <c r="D14" s="382">
        <v>27808.584999999999</v>
      </c>
      <c r="E14" s="382">
        <v>51822.123</v>
      </c>
      <c r="F14" s="382">
        <v>18266.568388894044</v>
      </c>
      <c r="H14" s="493"/>
      <c r="I14" s="384">
        <v>44470</v>
      </c>
      <c r="J14" s="385">
        <v>489.8</v>
      </c>
      <c r="K14" s="385">
        <v>127.56699999999999</v>
      </c>
      <c r="L14" s="385">
        <v>617.36699999999996</v>
      </c>
    </row>
    <row r="15" spans="2:12" ht="25.35" customHeight="1">
      <c r="B15" s="145">
        <v>44501</v>
      </c>
      <c r="C15" s="383">
        <f t="shared" si="0"/>
        <v>30835.604000000007</v>
      </c>
      <c r="D15" s="383">
        <v>35981.775999999998</v>
      </c>
      <c r="E15" s="383">
        <v>66817.38</v>
      </c>
      <c r="F15" s="383">
        <v>23030.025789332351</v>
      </c>
      <c r="H15" s="493"/>
      <c r="I15" s="422">
        <v>44501</v>
      </c>
      <c r="J15" s="386">
        <v>574.33299999999997</v>
      </c>
      <c r="K15" s="386">
        <v>146.922</v>
      </c>
      <c r="L15" s="386">
        <v>721.255</v>
      </c>
    </row>
    <row r="16" spans="2:12" ht="25.35" customHeight="1">
      <c r="B16" s="144">
        <v>44531</v>
      </c>
      <c r="C16" s="382">
        <f t="shared" si="0"/>
        <v>37223.853999999992</v>
      </c>
      <c r="D16" s="382">
        <v>43605.391000000003</v>
      </c>
      <c r="E16" s="382">
        <v>80829.244999999995</v>
      </c>
      <c r="F16" s="382">
        <v>26771.924292676202</v>
      </c>
      <c r="H16" s="493"/>
      <c r="I16" s="384">
        <v>44531</v>
      </c>
      <c r="J16" s="385">
        <v>648.923</v>
      </c>
      <c r="K16" s="385">
        <v>161.97999999999999</v>
      </c>
      <c r="L16" s="385">
        <v>810.90300000000002</v>
      </c>
    </row>
    <row r="17" spans="2:12" ht="25.35" customHeight="1">
      <c r="B17" s="145">
        <v>44562</v>
      </c>
      <c r="C17" s="383">
        <f t="shared" si="0"/>
        <v>42057.467000000004</v>
      </c>
      <c r="D17" s="383">
        <v>50979.858999999997</v>
      </c>
      <c r="E17" s="383">
        <v>93037.326000000001</v>
      </c>
      <c r="F17" s="383">
        <v>29651.002388210854</v>
      </c>
      <c r="H17" s="493"/>
      <c r="I17" s="422">
        <v>44562</v>
      </c>
      <c r="J17" s="386">
        <v>719.47900000000004</v>
      </c>
      <c r="K17" s="386">
        <v>177.58199999999999</v>
      </c>
      <c r="L17" s="386">
        <v>897.06100000000004</v>
      </c>
    </row>
    <row r="18" spans="2:12" ht="25.35" customHeight="1">
      <c r="B18" s="144">
        <v>44593</v>
      </c>
      <c r="C18" s="382">
        <f t="shared" si="0"/>
        <v>48081.115999999995</v>
      </c>
      <c r="D18" s="382">
        <v>58197.856</v>
      </c>
      <c r="E18" s="382">
        <v>106278.97199999999</v>
      </c>
      <c r="F18" s="382">
        <v>32392.97163249812</v>
      </c>
      <c r="H18" s="493"/>
      <c r="I18" s="384">
        <v>44593</v>
      </c>
      <c r="J18" s="385">
        <v>819.36500000000001</v>
      </c>
      <c r="K18" s="385">
        <v>197.74</v>
      </c>
      <c r="L18" s="385">
        <v>1017.105</v>
      </c>
    </row>
    <row r="19" spans="2:12" ht="25.35" customHeight="1">
      <c r="B19" s="146">
        <v>44621</v>
      </c>
      <c r="C19" s="183">
        <f t="shared" si="0"/>
        <v>61307.39</v>
      </c>
      <c r="D19" s="183">
        <v>64335.017999999996</v>
      </c>
      <c r="E19" s="183">
        <v>125642.408</v>
      </c>
      <c r="F19" s="183">
        <v>35901.2907158167</v>
      </c>
      <c r="H19" s="494"/>
      <c r="I19" s="423">
        <v>44621</v>
      </c>
      <c r="J19" s="424">
        <v>944.57899999999995</v>
      </c>
      <c r="K19" s="424">
        <v>221.39</v>
      </c>
      <c r="L19" s="424">
        <v>1165.9690000000001</v>
      </c>
    </row>
    <row r="20" spans="2:12" ht="25.35" customHeight="1">
      <c r="B20" s="147"/>
      <c r="C20" s="147"/>
      <c r="D20" s="147"/>
      <c r="E20" s="147"/>
      <c r="F20" s="147"/>
      <c r="H20" s="425"/>
      <c r="I20" s="420"/>
      <c r="J20" s="421"/>
      <c r="K20" s="421"/>
      <c r="L20" s="421"/>
    </row>
    <row r="21" spans="2:12" ht="15" customHeight="1">
      <c r="B21" s="455" t="s">
        <v>560</v>
      </c>
      <c r="C21" s="455"/>
      <c r="D21" s="455"/>
      <c r="E21" s="455"/>
      <c r="F21" s="455"/>
      <c r="G21" s="455"/>
      <c r="H21" s="455"/>
      <c r="I21" s="455"/>
      <c r="J21" s="455"/>
      <c r="K21" s="455"/>
      <c r="L21" s="455"/>
    </row>
    <row r="22" spans="2:12" ht="15" customHeight="1">
      <c r="B22" s="455"/>
      <c r="C22" s="455"/>
      <c r="D22" s="455"/>
      <c r="E22" s="455"/>
      <c r="F22" s="455"/>
      <c r="G22" s="455"/>
      <c r="H22" s="455"/>
      <c r="I22" s="455"/>
      <c r="J22" s="455"/>
      <c r="K22" s="455"/>
      <c r="L22" s="455"/>
    </row>
    <row r="23" spans="2:12" ht="15" customHeight="1">
      <c r="B23" s="455" t="s">
        <v>561</v>
      </c>
      <c r="C23" s="455"/>
      <c r="D23" s="455"/>
      <c r="E23" s="455"/>
      <c r="F23" s="455"/>
      <c r="G23" s="455"/>
      <c r="H23" s="455"/>
      <c r="I23" s="455"/>
      <c r="J23" s="455"/>
      <c r="K23" s="455"/>
      <c r="L23" s="455"/>
    </row>
    <row r="24" spans="2:12" ht="15" customHeight="1">
      <c r="B24" s="455"/>
      <c r="C24" s="455"/>
      <c r="D24" s="455"/>
      <c r="E24" s="455"/>
      <c r="F24" s="455"/>
      <c r="G24" s="455"/>
      <c r="H24" s="455"/>
      <c r="I24" s="455"/>
      <c r="J24" s="455"/>
      <c r="K24" s="455"/>
      <c r="L24" s="455"/>
    </row>
    <row r="26" spans="2:12" ht="13.35" customHeight="1">
      <c r="B26" s="450" t="s">
        <v>289</v>
      </c>
      <c r="C26" s="450"/>
      <c r="D26" s="450"/>
      <c r="E26" s="450"/>
      <c r="F26" s="450"/>
      <c r="G26" s="450"/>
      <c r="H26" s="450"/>
      <c r="I26" s="450"/>
      <c r="J26" s="450"/>
      <c r="K26" s="450"/>
      <c r="L26" s="450"/>
    </row>
    <row r="27" spans="2:12" ht="13.35" customHeight="1">
      <c r="B27" s="450" t="s">
        <v>290</v>
      </c>
      <c r="C27" s="450"/>
      <c r="D27" s="450"/>
      <c r="E27" s="450"/>
      <c r="F27" s="450"/>
      <c r="G27" s="450"/>
      <c r="H27" s="450"/>
      <c r="I27" s="450"/>
      <c r="J27" s="450"/>
      <c r="K27" s="450"/>
      <c r="L27" s="450"/>
    </row>
  </sheetData>
  <mergeCells count="7">
    <mergeCell ref="B21:L22"/>
    <mergeCell ref="B23:L24"/>
    <mergeCell ref="B26:L26"/>
    <mergeCell ref="B27:L27"/>
    <mergeCell ref="B5:F5"/>
    <mergeCell ref="H5:L5"/>
    <mergeCell ref="H8:H1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CDCF7-F8B2-4FE5-9CB4-CD98CFA25FBA}">
  <dimension ref="B2:H20"/>
  <sheetViews>
    <sheetView topLeftCell="H1" workbookViewId="0">
      <selection activeCell="B2" sqref="B2"/>
    </sheetView>
  </sheetViews>
  <sheetFormatPr baseColWidth="10" defaultColWidth="11.42578125" defaultRowHeight="13.35" customHeight="1"/>
  <cols>
    <col min="1" max="1" width="5.28515625" style="1" customWidth="1"/>
    <col min="2" max="2" width="38.7109375" style="1" customWidth="1"/>
    <col min="3" max="3" width="76.7109375" style="1" bestFit="1" customWidth="1"/>
    <col min="4" max="4" width="76.7109375" style="1" customWidth="1"/>
    <col min="5" max="5" width="5.28515625" style="1" customWidth="1"/>
    <col min="6" max="6" width="38.7109375" style="1" customWidth="1"/>
    <col min="7" max="7" width="76.7109375" style="1" bestFit="1" customWidth="1"/>
    <col min="8" max="8" width="76.7109375" style="1" customWidth="1"/>
    <col min="9" max="16384" width="11.42578125" style="1"/>
  </cols>
  <sheetData>
    <row r="2" spans="2:8" ht="13.35" customHeight="1">
      <c r="B2" s="287" t="s">
        <v>608</v>
      </c>
      <c r="C2" s="287"/>
      <c r="D2" s="287"/>
    </row>
    <row r="3" spans="2:8" s="284" customFormat="1" ht="13.35" customHeight="1">
      <c r="B3" s="287" t="s">
        <v>609</v>
      </c>
      <c r="C3" s="287"/>
      <c r="D3" s="287"/>
    </row>
    <row r="5" spans="2:8" ht="13.35" customHeight="1">
      <c r="B5" s="495" t="s">
        <v>607</v>
      </c>
      <c r="C5" s="495"/>
      <c r="D5" s="495"/>
      <c r="F5" s="495" t="s">
        <v>546</v>
      </c>
      <c r="G5" s="495"/>
      <c r="H5" s="495"/>
    </row>
    <row r="7" spans="2:8" ht="36" customHeight="1">
      <c r="B7" s="148" t="s">
        <v>537</v>
      </c>
      <c r="C7" s="149" t="s">
        <v>538</v>
      </c>
      <c r="D7" s="149" t="s">
        <v>539</v>
      </c>
      <c r="F7" s="148" t="s">
        <v>537</v>
      </c>
      <c r="G7" s="149" t="s">
        <v>538</v>
      </c>
      <c r="H7" s="149" t="s">
        <v>540</v>
      </c>
    </row>
    <row r="8" spans="2:8" ht="25.35" customHeight="1">
      <c r="B8" s="387" t="s">
        <v>531</v>
      </c>
      <c r="C8" s="387">
        <v>2.8720408098492332</v>
      </c>
      <c r="D8" s="387">
        <v>13.716108452950559</v>
      </c>
      <c r="F8" s="150" t="s">
        <v>531</v>
      </c>
      <c r="G8" s="387">
        <v>1.1348897953293409</v>
      </c>
      <c r="H8" s="387">
        <v>11.656894966996088</v>
      </c>
    </row>
    <row r="9" spans="2:8" ht="25.35" customHeight="1">
      <c r="B9" s="388" t="s">
        <v>532</v>
      </c>
      <c r="C9" s="388">
        <v>7.4860544557325666</v>
      </c>
      <c r="D9" s="388">
        <v>17.443731236834687</v>
      </c>
      <c r="F9" s="151" t="s">
        <v>532</v>
      </c>
      <c r="G9" s="388">
        <v>4.6179207601536527</v>
      </c>
      <c r="H9" s="388">
        <v>15.269903178205485</v>
      </c>
    </row>
    <row r="10" spans="2:8" ht="25.35" customHeight="1">
      <c r="B10" s="387" t="s">
        <v>533</v>
      </c>
      <c r="C10" s="387">
        <v>10.561831396408909</v>
      </c>
      <c r="D10" s="387">
        <v>14.411333104618041</v>
      </c>
      <c r="F10" s="150" t="s">
        <v>533</v>
      </c>
      <c r="G10" s="387">
        <v>10.698815029863315</v>
      </c>
      <c r="H10" s="387">
        <v>14.78915828039159</v>
      </c>
    </row>
    <row r="11" spans="2:8" ht="25.35" customHeight="1">
      <c r="B11" s="388" t="s">
        <v>534</v>
      </c>
      <c r="C11" s="388">
        <v>11.411432964661751</v>
      </c>
      <c r="D11" s="388">
        <v>10.842239698864018</v>
      </c>
      <c r="F11" s="151" t="s">
        <v>534</v>
      </c>
      <c r="G11" s="388">
        <v>15.097613618364935</v>
      </c>
      <c r="H11" s="388">
        <v>13.151517321278087</v>
      </c>
    </row>
    <row r="12" spans="2:8" ht="25.35" customHeight="1">
      <c r="B12" s="387" t="s">
        <v>535</v>
      </c>
      <c r="C12" s="387">
        <v>22.255600374249891</v>
      </c>
      <c r="D12" s="387">
        <v>16.098675808294683</v>
      </c>
      <c r="F12" s="150" t="s">
        <v>535</v>
      </c>
      <c r="G12" s="387">
        <v>29.650518805751933</v>
      </c>
      <c r="H12" s="387">
        <v>20.398238289250358</v>
      </c>
    </row>
    <row r="13" spans="2:8" ht="25.35" customHeight="1">
      <c r="B13" s="388" t="s">
        <v>536</v>
      </c>
      <c r="C13" s="388">
        <v>17.119090744662081</v>
      </c>
      <c r="D13" s="388">
        <v>9.2626201519123477</v>
      </c>
      <c r="F13" s="151" t="s">
        <v>536</v>
      </c>
      <c r="G13" s="388">
        <v>19.677309353427887</v>
      </c>
      <c r="H13" s="388">
        <v>11.09094783975239</v>
      </c>
    </row>
    <row r="14" spans="2:8" ht="25.35" customHeight="1">
      <c r="B14" s="389" t="s">
        <v>710</v>
      </c>
      <c r="C14" s="389">
        <v>28.29394925443556</v>
      </c>
      <c r="D14" s="389">
        <v>18.225291546525664</v>
      </c>
      <c r="F14" s="152" t="s">
        <v>710</v>
      </c>
      <c r="G14" s="389">
        <v>19.122932637108939</v>
      </c>
      <c r="H14" s="389">
        <v>13.643340124125999</v>
      </c>
    </row>
    <row r="16" spans="2:8" ht="13.35" customHeight="1">
      <c r="B16" s="450" t="s">
        <v>353</v>
      </c>
      <c r="C16" s="450"/>
      <c r="D16" s="450"/>
      <c r="E16" s="450"/>
      <c r="F16" s="450"/>
      <c r="G16" s="450"/>
      <c r="H16" s="450"/>
    </row>
    <row r="17" spans="2:8" ht="13.35" customHeight="1">
      <c r="B17" s="450" t="s">
        <v>354</v>
      </c>
      <c r="C17" s="450"/>
      <c r="D17" s="450"/>
      <c r="E17" s="450"/>
      <c r="F17" s="450"/>
      <c r="G17" s="450"/>
      <c r="H17" s="450"/>
    </row>
    <row r="19" spans="2:8" ht="13.35" customHeight="1">
      <c r="B19" s="450" t="s">
        <v>289</v>
      </c>
      <c r="C19" s="450"/>
      <c r="D19" s="450"/>
      <c r="E19" s="450"/>
      <c r="F19" s="450"/>
      <c r="G19" s="450"/>
      <c r="H19" s="450"/>
    </row>
    <row r="20" spans="2:8" ht="13.35" customHeight="1">
      <c r="B20" s="450" t="s">
        <v>290</v>
      </c>
      <c r="C20" s="450"/>
      <c r="D20" s="450"/>
      <c r="E20" s="450"/>
      <c r="F20" s="450"/>
      <c r="G20" s="450"/>
      <c r="H20" s="450"/>
    </row>
  </sheetData>
  <mergeCells count="6">
    <mergeCell ref="B19:H19"/>
    <mergeCell ref="B20:H20"/>
    <mergeCell ref="B5:D5"/>
    <mergeCell ref="F5:H5"/>
    <mergeCell ref="B16:H16"/>
    <mergeCell ref="B17:H1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51C82-3BAC-4088-BE73-271AD669AC57}">
  <dimension ref="B2:H21"/>
  <sheetViews>
    <sheetView workbookViewId="0">
      <selection activeCell="B18" sqref="B18:D18"/>
    </sheetView>
  </sheetViews>
  <sheetFormatPr baseColWidth="10" defaultColWidth="11.42578125" defaultRowHeight="13.35" customHeight="1"/>
  <cols>
    <col min="1" max="1" width="5.28515625" style="1" customWidth="1"/>
    <col min="2" max="2" width="23.85546875" style="1" customWidth="1"/>
    <col min="3" max="4" width="100.7109375" style="1" customWidth="1"/>
    <col min="5" max="5" width="11.42578125" style="1"/>
    <col min="6" max="6" width="20.7109375" style="1" customWidth="1"/>
    <col min="7" max="8" width="100.7109375" style="1" customWidth="1"/>
    <col min="9" max="16384" width="11.42578125" style="1"/>
  </cols>
  <sheetData>
    <row r="2" spans="2:8" ht="13.35" customHeight="1">
      <c r="B2" s="287" t="s">
        <v>610</v>
      </c>
      <c r="C2" s="287"/>
      <c r="D2" s="287"/>
      <c r="E2" s="13"/>
      <c r="F2" s="13"/>
      <c r="G2" s="13"/>
      <c r="H2" s="13"/>
    </row>
    <row r="3" spans="2:8" ht="13.35" customHeight="1">
      <c r="B3" s="287" t="s">
        <v>611</v>
      </c>
      <c r="C3" s="287"/>
      <c r="D3" s="287"/>
      <c r="E3" s="451"/>
      <c r="F3" s="451"/>
      <c r="G3" s="451"/>
      <c r="H3" s="24"/>
    </row>
    <row r="4" spans="2:8" ht="13.35" customHeight="1">
      <c r="B4" s="24"/>
      <c r="C4" s="24"/>
      <c r="D4" s="24"/>
      <c r="E4" s="24"/>
      <c r="F4" s="24"/>
      <c r="G4" s="24"/>
      <c r="H4" s="24"/>
    </row>
    <row r="5" spans="2:8" ht="13.35" customHeight="1">
      <c r="B5" s="495" t="s">
        <v>541</v>
      </c>
      <c r="C5" s="495"/>
      <c r="D5" s="495"/>
      <c r="E5" s="24"/>
      <c r="F5" s="24"/>
      <c r="G5" s="24"/>
      <c r="H5" s="24"/>
    </row>
    <row r="7" spans="2:8" ht="36" customHeight="1">
      <c r="B7" s="148" t="s">
        <v>355</v>
      </c>
      <c r="C7" s="149" t="s">
        <v>544</v>
      </c>
      <c r="D7" s="149" t="s">
        <v>545</v>
      </c>
      <c r="E7" s="128"/>
    </row>
    <row r="8" spans="2:8" ht="25.35" customHeight="1">
      <c r="B8" s="153" t="s">
        <v>542</v>
      </c>
      <c r="C8" s="390">
        <v>50</v>
      </c>
      <c r="D8" s="390">
        <v>49.108396577129895</v>
      </c>
      <c r="E8" s="128"/>
    </row>
    <row r="9" spans="2:8" ht="25.35" customHeight="1">
      <c r="B9" s="155" t="s">
        <v>543</v>
      </c>
      <c r="C9" s="391">
        <v>50</v>
      </c>
      <c r="D9" s="391">
        <v>50.891603422870105</v>
      </c>
      <c r="E9" s="128"/>
    </row>
    <row r="10" spans="2:8" ht="13.35" customHeight="1">
      <c r="B10" s="128"/>
      <c r="C10" s="128"/>
      <c r="D10" s="128"/>
      <c r="E10" s="128"/>
      <c r="F10" s="128"/>
      <c r="G10" s="128"/>
      <c r="H10" s="128"/>
    </row>
    <row r="11" spans="2:8" ht="13.35" customHeight="1">
      <c r="B11" s="496" t="s">
        <v>546</v>
      </c>
      <c r="C11" s="496"/>
      <c r="D11" s="496"/>
      <c r="E11" s="128"/>
      <c r="F11" s="128"/>
      <c r="G11" s="128"/>
      <c r="H11" s="128"/>
    </row>
    <row r="13" spans="2:8" ht="36" customHeight="1">
      <c r="B13" s="148" t="s">
        <v>355</v>
      </c>
      <c r="C13" s="149" t="s">
        <v>547</v>
      </c>
      <c r="D13" s="149" t="s">
        <v>548</v>
      </c>
    </row>
    <row r="14" spans="2:8" ht="25.35" customHeight="1">
      <c r="B14" s="291" t="s">
        <v>542</v>
      </c>
      <c r="C14" s="154">
        <v>42.949476283689897</v>
      </c>
      <c r="D14" s="154">
        <v>38.619610144017187</v>
      </c>
    </row>
    <row r="15" spans="2:8" ht="25.35" customHeight="1">
      <c r="B15" s="155" t="s">
        <v>543</v>
      </c>
      <c r="C15" s="156">
        <v>57.05052371631011</v>
      </c>
      <c r="D15" s="156">
        <v>61.380389855982813</v>
      </c>
    </row>
    <row r="17" spans="2:4" ht="13.35" customHeight="1">
      <c r="B17" s="450" t="s">
        <v>356</v>
      </c>
      <c r="C17" s="450"/>
      <c r="D17" s="450"/>
    </row>
    <row r="18" spans="2:4" ht="13.35" customHeight="1">
      <c r="B18" s="450" t="s">
        <v>357</v>
      </c>
      <c r="C18" s="450"/>
      <c r="D18" s="450"/>
    </row>
    <row r="20" spans="2:4" ht="13.35" customHeight="1">
      <c r="B20" s="450" t="s">
        <v>289</v>
      </c>
      <c r="C20" s="450"/>
      <c r="D20" s="450"/>
    </row>
    <row r="21" spans="2:4" ht="13.35" customHeight="1">
      <c r="B21" s="450" t="s">
        <v>290</v>
      </c>
      <c r="C21" s="450"/>
      <c r="D21" s="450"/>
    </row>
  </sheetData>
  <mergeCells count="7">
    <mergeCell ref="B20:D20"/>
    <mergeCell ref="B21:D21"/>
    <mergeCell ref="E3:G3"/>
    <mergeCell ref="B5:D5"/>
    <mergeCell ref="B11:D11"/>
    <mergeCell ref="B17:D17"/>
    <mergeCell ref="B18:D18"/>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2EAF6-DB7C-4037-82B4-115003EA3B56}">
  <dimension ref="A1:U234"/>
  <sheetViews>
    <sheetView topLeftCell="I4" zoomScaleNormal="100" workbookViewId="0">
      <selection activeCell="A17" sqref="A17"/>
    </sheetView>
  </sheetViews>
  <sheetFormatPr baseColWidth="10" defaultColWidth="9.140625" defaultRowHeight="15"/>
  <cols>
    <col min="1" max="1" width="5.28515625" style="1" customWidth="1"/>
    <col min="2" max="2" width="39.7109375" style="1" customWidth="1"/>
    <col min="3" max="3" width="8.140625" style="1" bestFit="1" customWidth="1"/>
    <col min="4" max="4" width="8.42578125" style="1" bestFit="1" customWidth="1"/>
    <col min="5" max="5" width="8.140625" style="1" bestFit="1" customWidth="1"/>
    <col min="6" max="6" width="8.28515625" style="1" bestFit="1" customWidth="1"/>
    <col min="7" max="7" width="8.140625" style="1" bestFit="1" customWidth="1"/>
    <col min="8" max="8" width="8.42578125" style="1" bestFit="1" customWidth="1"/>
    <col min="9" max="9" width="8.140625" style="1" bestFit="1" customWidth="1"/>
    <col min="10" max="10" width="8.28515625" style="1" bestFit="1" customWidth="1"/>
    <col min="11" max="11" width="8.140625" style="1" bestFit="1" customWidth="1"/>
    <col min="12" max="12" width="8.42578125" style="1" bestFit="1" customWidth="1"/>
    <col min="13" max="13" width="8.140625" style="1" bestFit="1" customWidth="1"/>
    <col min="14" max="14" width="8.28515625" style="1" bestFit="1" customWidth="1"/>
    <col min="15" max="15" width="7.85546875" style="1" bestFit="1" customWidth="1"/>
    <col min="16" max="16" width="8.42578125" style="1" bestFit="1" customWidth="1"/>
    <col min="17" max="16384" width="9.140625" style="1"/>
  </cols>
  <sheetData>
    <row r="1" spans="1:21" ht="13.35" customHeight="1">
      <c r="A1" s="3"/>
    </row>
    <row r="2" spans="1:21" ht="13.35" customHeight="1">
      <c r="A2" s="3"/>
      <c r="B2" s="24" t="s">
        <v>613</v>
      </c>
      <c r="C2" s="24"/>
      <c r="D2" s="24"/>
      <c r="E2" s="24"/>
      <c r="F2" s="24"/>
      <c r="G2" s="24"/>
      <c r="H2" s="24"/>
      <c r="I2" s="24"/>
      <c r="J2" s="24"/>
      <c r="K2" s="24"/>
      <c r="L2" s="24"/>
      <c r="M2" s="24"/>
      <c r="N2" s="24"/>
      <c r="O2" s="24"/>
      <c r="P2" s="24"/>
    </row>
    <row r="3" spans="1:21" ht="13.35" customHeight="1">
      <c r="A3" s="3"/>
      <c r="B3" s="24" t="s">
        <v>612</v>
      </c>
      <c r="C3" s="24"/>
      <c r="D3" s="24"/>
      <c r="E3" s="24"/>
      <c r="F3" s="24"/>
      <c r="G3" s="24"/>
      <c r="H3" s="24"/>
      <c r="I3" s="24"/>
      <c r="J3" s="24"/>
      <c r="K3" s="24"/>
      <c r="L3" s="24"/>
      <c r="M3" s="24"/>
      <c r="N3" s="24"/>
      <c r="O3" s="24"/>
      <c r="P3" s="24"/>
    </row>
    <row r="4" spans="1:21" ht="13.35" customHeight="1">
      <c r="A4" s="3"/>
    </row>
    <row r="5" spans="1:21" ht="13.35" customHeight="1">
      <c r="A5" s="3"/>
      <c r="B5" s="495" t="s">
        <v>283</v>
      </c>
      <c r="C5" s="495"/>
      <c r="D5" s="495"/>
      <c r="E5" s="495"/>
      <c r="F5" s="495"/>
      <c r="G5" s="495"/>
      <c r="H5" s="495"/>
      <c r="I5" s="495"/>
      <c r="J5" s="495"/>
      <c r="K5" s="495"/>
      <c r="L5" s="495"/>
      <c r="M5" s="495"/>
      <c r="N5" s="495"/>
      <c r="O5" s="495"/>
      <c r="P5" s="495"/>
    </row>
    <row r="6" spans="1:21" ht="13.35" customHeight="1">
      <c r="A6" s="3"/>
      <c r="B6" s="26"/>
      <c r="C6" s="26"/>
      <c r="D6" s="26"/>
      <c r="E6" s="26"/>
      <c r="F6" s="26"/>
      <c r="G6" s="26"/>
      <c r="H6" s="26"/>
      <c r="I6" s="26"/>
      <c r="J6" s="26"/>
      <c r="K6" s="26"/>
      <c r="L6" s="26"/>
      <c r="M6" s="26"/>
      <c r="N6" s="26"/>
      <c r="O6" s="26"/>
      <c r="P6" s="26"/>
    </row>
    <row r="7" spans="1:21" ht="50.1" customHeight="1">
      <c r="A7" s="3"/>
      <c r="B7" s="88" t="s">
        <v>454</v>
      </c>
      <c r="C7" s="77" t="s">
        <v>37</v>
      </c>
      <c r="D7" s="38" t="s">
        <v>213</v>
      </c>
      <c r="E7" s="38" t="s">
        <v>218</v>
      </c>
      <c r="F7" s="38" t="s">
        <v>223</v>
      </c>
      <c r="G7" s="77" t="s">
        <v>38</v>
      </c>
      <c r="H7" s="38" t="s">
        <v>58</v>
      </c>
      <c r="I7" s="38" t="s">
        <v>59</v>
      </c>
      <c r="J7" s="38" t="s">
        <v>60</v>
      </c>
      <c r="K7" s="38" t="s">
        <v>39</v>
      </c>
      <c r="L7" s="38" t="s">
        <v>61</v>
      </c>
      <c r="M7" s="38" t="s">
        <v>62</v>
      </c>
      <c r="N7" s="38" t="s">
        <v>63</v>
      </c>
      <c r="O7" s="77" t="s">
        <v>40</v>
      </c>
      <c r="P7" s="38" t="s">
        <v>64</v>
      </c>
      <c r="Q7" s="38" t="s">
        <v>47</v>
      </c>
      <c r="R7" s="38" t="s">
        <v>65</v>
      </c>
      <c r="S7" s="38" t="s">
        <v>42</v>
      </c>
      <c r="T7" s="77" t="s">
        <v>66</v>
      </c>
      <c r="U7" s="77" t="s">
        <v>43</v>
      </c>
    </row>
    <row r="8" spans="1:21" ht="25.35" customHeight="1">
      <c r="A8" s="3"/>
      <c r="B8" s="89" t="s">
        <v>284</v>
      </c>
      <c r="C8" s="39">
        <v>38.0273516272417</v>
      </c>
      <c r="D8" s="39">
        <v>38.247584409298149</v>
      </c>
      <c r="E8" s="39">
        <v>38.657831298272676</v>
      </c>
      <c r="F8" s="39">
        <v>38.663928837540155</v>
      </c>
      <c r="G8" s="39">
        <v>38.478644404901218</v>
      </c>
      <c r="H8" s="39">
        <v>38.118812012911306</v>
      </c>
      <c r="I8" s="39">
        <v>37.94486464199575</v>
      </c>
      <c r="J8" s="39">
        <v>37.683531708566612</v>
      </c>
      <c r="K8" s="39">
        <v>37.827427336475658</v>
      </c>
      <c r="L8" s="39">
        <v>37.576904878733927</v>
      </c>
      <c r="M8" s="39">
        <v>37.085279665664387</v>
      </c>
      <c r="N8" s="39">
        <v>37.153740315188024</v>
      </c>
      <c r="O8" s="39">
        <v>37.770682553913367</v>
      </c>
      <c r="P8" s="39">
        <v>37.900610737449199</v>
      </c>
      <c r="Q8" s="39">
        <v>37.822358199793953</v>
      </c>
      <c r="R8" s="39">
        <v>37.579179702985535</v>
      </c>
      <c r="S8" s="39">
        <v>37.993463843473947</v>
      </c>
      <c r="T8" s="39">
        <v>38.378158162019652</v>
      </c>
      <c r="U8" s="39">
        <v>38.501981832690369</v>
      </c>
    </row>
    <row r="9" spans="1:21" ht="25.35" customHeight="1">
      <c r="A9" s="3"/>
      <c r="B9" s="90" t="s">
        <v>285</v>
      </c>
      <c r="C9" s="40">
        <v>27.389380410115628</v>
      </c>
      <c r="D9" s="40">
        <v>27.90903993574344</v>
      </c>
      <c r="E9" s="40">
        <v>27.418696417222478</v>
      </c>
      <c r="F9" s="40">
        <v>27.168214096508652</v>
      </c>
      <c r="G9" s="40">
        <v>27.078612995951236</v>
      </c>
      <c r="H9" s="40">
        <v>26.976913377707927</v>
      </c>
      <c r="I9" s="40">
        <v>26.517048552521764</v>
      </c>
      <c r="J9" s="40">
        <v>25.520848686022397</v>
      </c>
      <c r="K9" s="40">
        <v>25.134378508135647</v>
      </c>
      <c r="L9" s="40">
        <v>24.39835297791987</v>
      </c>
      <c r="M9" s="40">
        <v>23.481263620733642</v>
      </c>
      <c r="N9" s="40">
        <v>22.163257136701208</v>
      </c>
      <c r="O9" s="40">
        <v>21.643807694970977</v>
      </c>
      <c r="P9" s="40">
        <v>23.442380982605282</v>
      </c>
      <c r="Q9" s="40">
        <v>23.617712542992347</v>
      </c>
      <c r="R9" s="40">
        <v>24.425877531258454</v>
      </c>
      <c r="S9" s="40">
        <v>25.591628145265531</v>
      </c>
      <c r="T9" s="40">
        <v>27.432764326968741</v>
      </c>
      <c r="U9" s="40">
        <v>28.247338640137297</v>
      </c>
    </row>
    <row r="10" spans="1:21" ht="25.35" customHeight="1">
      <c r="A10" s="3"/>
      <c r="B10" s="361" t="s">
        <v>286</v>
      </c>
      <c r="C10" s="66">
        <v>2.9363338647931716</v>
      </c>
      <c r="D10" s="66">
        <v>3.4572701483554007</v>
      </c>
      <c r="E10" s="66">
        <v>3.2189402760630994</v>
      </c>
      <c r="F10" s="66">
        <v>3.5881689995399411</v>
      </c>
      <c r="G10" s="66">
        <v>2.9799181991379617</v>
      </c>
      <c r="H10" s="66">
        <v>3.530283709877633</v>
      </c>
      <c r="I10" s="66">
        <v>3.165830466956626</v>
      </c>
      <c r="J10" s="66">
        <v>3.512434675241749</v>
      </c>
      <c r="K10" s="66">
        <v>2.8980637955551987</v>
      </c>
      <c r="L10" s="66">
        <v>3.1361142181502282</v>
      </c>
      <c r="M10" s="66">
        <v>2.7214638730094221</v>
      </c>
      <c r="N10" s="66">
        <v>2.9165003947104298</v>
      </c>
      <c r="O10" s="66">
        <v>2.6862900992782048</v>
      </c>
      <c r="P10" s="66">
        <v>3.2423072775931621</v>
      </c>
      <c r="Q10" s="66">
        <v>3.0372644341315631</v>
      </c>
      <c r="R10" s="66">
        <v>3.1674091875213315</v>
      </c>
      <c r="S10" s="66">
        <v>2.9127028786159048</v>
      </c>
      <c r="T10" s="66">
        <v>3.3311936636470656</v>
      </c>
      <c r="U10" s="66">
        <v>3.0101968568763993</v>
      </c>
    </row>
    <row r="11" spans="1:21" ht="13.35" customHeight="1">
      <c r="A11" s="92"/>
    </row>
    <row r="12" spans="1:21" ht="13.35" customHeight="1">
      <c r="A12" s="3"/>
      <c r="B12" s="495" t="s">
        <v>287</v>
      </c>
      <c r="C12" s="495"/>
      <c r="D12" s="495"/>
      <c r="E12" s="495"/>
      <c r="F12" s="495"/>
      <c r="G12" s="495"/>
      <c r="H12" s="495"/>
      <c r="I12" s="495"/>
      <c r="J12" s="495"/>
      <c r="K12" s="495"/>
      <c r="L12" s="495"/>
      <c r="M12" s="495"/>
      <c r="N12" s="495"/>
      <c r="O12" s="495"/>
      <c r="P12" s="495"/>
    </row>
    <row r="13" spans="1:21" ht="13.35" customHeight="1">
      <c r="A13" s="3"/>
      <c r="B13" s="26"/>
      <c r="C13" s="26"/>
      <c r="D13" s="26"/>
      <c r="E13" s="26"/>
      <c r="F13" s="26"/>
      <c r="G13" s="26"/>
      <c r="H13" s="26"/>
      <c r="I13" s="26"/>
      <c r="J13" s="26"/>
      <c r="K13" s="26"/>
      <c r="L13" s="26"/>
      <c r="M13" s="26"/>
      <c r="N13" s="26"/>
      <c r="O13" s="26"/>
      <c r="P13" s="26"/>
    </row>
    <row r="14" spans="1:21" ht="50.1" customHeight="1">
      <c r="A14" s="3"/>
      <c r="B14" s="88" t="s">
        <v>454</v>
      </c>
      <c r="C14" s="77" t="s">
        <v>37</v>
      </c>
      <c r="D14" s="38" t="s">
        <v>213</v>
      </c>
      <c r="E14" s="38" t="s">
        <v>218</v>
      </c>
      <c r="F14" s="38" t="s">
        <v>223</v>
      </c>
      <c r="G14" s="77" t="s">
        <v>38</v>
      </c>
      <c r="H14" s="38" t="s">
        <v>58</v>
      </c>
      <c r="I14" s="38" t="s">
        <v>59</v>
      </c>
      <c r="J14" s="38" t="s">
        <v>60</v>
      </c>
      <c r="K14" s="38" t="s">
        <v>39</v>
      </c>
      <c r="L14" s="38" t="s">
        <v>61</v>
      </c>
      <c r="M14" s="38" t="s">
        <v>62</v>
      </c>
      <c r="N14" s="38" t="s">
        <v>63</v>
      </c>
      <c r="O14" s="77" t="s">
        <v>40</v>
      </c>
      <c r="P14" s="38" t="s">
        <v>64</v>
      </c>
      <c r="Q14" s="38" t="s">
        <v>47</v>
      </c>
      <c r="R14" s="38" t="s">
        <v>65</v>
      </c>
      <c r="S14" s="38" t="s">
        <v>42</v>
      </c>
      <c r="T14" s="77" t="s">
        <v>66</v>
      </c>
      <c r="U14" s="77" t="s">
        <v>43</v>
      </c>
    </row>
    <row r="15" spans="1:21" ht="25.35" customHeight="1">
      <c r="A15" s="3"/>
      <c r="B15" s="89" t="s">
        <v>284</v>
      </c>
      <c r="C15" s="39">
        <v>43.115797963662729</v>
      </c>
      <c r="D15" s="39">
        <v>41.59072286721657</v>
      </c>
      <c r="E15" s="39">
        <v>41.460006774278192</v>
      </c>
      <c r="F15" s="39">
        <v>37.674842960419376</v>
      </c>
      <c r="G15" s="39">
        <v>36.285818960708504</v>
      </c>
      <c r="H15" s="39">
        <v>33.281103519851577</v>
      </c>
      <c r="I15" s="39">
        <v>32.158436462133793</v>
      </c>
      <c r="J15" s="39">
        <v>31.992517063466867</v>
      </c>
      <c r="K15" s="39">
        <v>35.210677051969043</v>
      </c>
      <c r="L15" s="39">
        <v>33.221228962963714</v>
      </c>
      <c r="M15" s="39">
        <v>33.336551167539234</v>
      </c>
      <c r="N15" s="39">
        <v>35.722645161508154</v>
      </c>
      <c r="O15" s="39">
        <v>39.256893940014983</v>
      </c>
      <c r="P15" s="39">
        <v>36.127490091345869</v>
      </c>
      <c r="Q15" s="39">
        <v>34.819335192787527</v>
      </c>
      <c r="R15" s="39">
        <v>34.760125632150697</v>
      </c>
      <c r="S15" s="39">
        <v>36.416419244610879</v>
      </c>
      <c r="T15" s="39">
        <v>33.288795023696053</v>
      </c>
      <c r="U15" s="39">
        <v>33.535583052234763</v>
      </c>
    </row>
    <row r="16" spans="1:21" ht="25.35" customHeight="1">
      <c r="A16" s="3"/>
      <c r="B16" s="90" t="s">
        <v>285</v>
      </c>
      <c r="C16" s="40">
        <v>70.347293314174536</v>
      </c>
      <c r="D16" s="40">
        <v>70.930552449038373</v>
      </c>
      <c r="E16" s="40">
        <v>69.6141927824672</v>
      </c>
      <c r="F16" s="40">
        <v>63.734355921145806</v>
      </c>
      <c r="G16" s="40">
        <v>58.289403796084272</v>
      </c>
      <c r="H16" s="40">
        <v>53.089619392672368</v>
      </c>
      <c r="I16" s="40">
        <v>49.595893062928333</v>
      </c>
      <c r="J16" s="40">
        <v>45.12935360151468</v>
      </c>
      <c r="K16" s="40">
        <v>41.477307965604545</v>
      </c>
      <c r="L16" s="40">
        <v>41.000980483487346</v>
      </c>
      <c r="M16" s="40">
        <v>39.586489007316629</v>
      </c>
      <c r="N16" s="40">
        <v>40.071932530514893</v>
      </c>
      <c r="O16" s="40">
        <v>39.675144773067466</v>
      </c>
      <c r="P16" s="40">
        <v>36.335329014103714</v>
      </c>
      <c r="Q16" s="40">
        <v>34.711783711617208</v>
      </c>
      <c r="R16" s="40">
        <v>33.944783819501332</v>
      </c>
      <c r="S16" s="40">
        <v>33.869895902036156</v>
      </c>
      <c r="T16" s="40">
        <v>30.979849751811674</v>
      </c>
      <c r="U16" s="40">
        <v>28.429721408103944</v>
      </c>
    </row>
    <row r="17" spans="1:21" ht="25.35" customHeight="1">
      <c r="A17" s="3"/>
      <c r="B17" s="91" t="s">
        <v>286</v>
      </c>
      <c r="C17" s="66">
        <v>22.499717765820378</v>
      </c>
      <c r="D17" s="66">
        <v>19.248754594601781</v>
      </c>
      <c r="E17" s="66">
        <v>20.177000058072103</v>
      </c>
      <c r="F17" s="66">
        <v>17.531660950154738</v>
      </c>
      <c r="G17" s="66">
        <v>18.965964776025977</v>
      </c>
      <c r="H17" s="66">
        <v>16.121743627368467</v>
      </c>
      <c r="I17" s="66">
        <v>14.504490636335438</v>
      </c>
      <c r="J17" s="66">
        <v>12.151955937574073</v>
      </c>
      <c r="K17" s="66">
        <v>13.874996958771163</v>
      </c>
      <c r="L17" s="66">
        <v>12.352382823772601</v>
      </c>
      <c r="M17" s="66">
        <v>12.721562435071959</v>
      </c>
      <c r="N17" s="66">
        <v>12.385526567784261</v>
      </c>
      <c r="O17" s="66">
        <v>12.244587809582811</v>
      </c>
      <c r="P17" s="66">
        <v>9.5403481344495198</v>
      </c>
      <c r="Q17" s="66">
        <v>9.2153678759907738</v>
      </c>
      <c r="R17" s="66">
        <v>9.5500087244177774</v>
      </c>
      <c r="S17" s="66">
        <v>11.671989873166995</v>
      </c>
      <c r="T17" s="66">
        <v>10.629195832139413</v>
      </c>
      <c r="U17" s="66">
        <v>10.662735097324992</v>
      </c>
    </row>
    <row r="18" spans="1:21" ht="13.35" customHeight="1">
      <c r="A18" s="92"/>
    </row>
    <row r="19" spans="1:21" ht="12.95" customHeight="1">
      <c r="B19" s="284" t="s">
        <v>603</v>
      </c>
    </row>
    <row r="20" spans="1:21" ht="12.95" customHeight="1">
      <c r="B20" s="284" t="s">
        <v>618</v>
      </c>
    </row>
    <row r="21" spans="1:21" ht="13.35" customHeight="1">
      <c r="A21" s="3"/>
    </row>
    <row r="22" spans="1:21" ht="13.35" customHeight="1">
      <c r="A22" s="3"/>
      <c r="B22" s="450" t="s">
        <v>280</v>
      </c>
      <c r="C22" s="450"/>
      <c r="D22" s="450"/>
      <c r="E22" s="450"/>
      <c r="F22" s="450"/>
      <c r="G22" s="450"/>
      <c r="H22" s="450"/>
      <c r="I22" s="450"/>
      <c r="J22" s="450"/>
      <c r="K22" s="450"/>
      <c r="L22" s="450"/>
      <c r="M22" s="450"/>
      <c r="N22" s="450"/>
      <c r="O22" s="450"/>
      <c r="P22" s="450"/>
    </row>
    <row r="23" spans="1:21">
      <c r="B23" s="450" t="s">
        <v>155</v>
      </c>
      <c r="C23" s="450"/>
      <c r="D23" s="450"/>
      <c r="E23" s="450"/>
      <c r="F23" s="450"/>
      <c r="G23" s="450"/>
      <c r="H23" s="450"/>
      <c r="I23" s="450"/>
      <c r="J23" s="450"/>
      <c r="K23" s="450"/>
      <c r="L23" s="450"/>
      <c r="M23" s="450"/>
      <c r="N23" s="450"/>
      <c r="O23" s="450"/>
      <c r="P23" s="450"/>
    </row>
    <row r="24" spans="1:21">
      <c r="A24" s="92"/>
    </row>
    <row r="25" spans="1:21">
      <c r="A25" s="93"/>
    </row>
    <row r="26" spans="1:21">
      <c r="A26" s="93"/>
    </row>
    <row r="27" spans="1:21">
      <c r="A27" s="93"/>
    </row>
    <row r="28" spans="1:21">
      <c r="A28" s="93"/>
    </row>
    <row r="29" spans="1:21">
      <c r="A29" s="93"/>
    </row>
    <row r="30" spans="1:21">
      <c r="A30" s="3"/>
    </row>
    <row r="31" spans="1:21">
      <c r="A31" s="3"/>
    </row>
    <row r="32" spans="1:21">
      <c r="A32" s="3"/>
    </row>
    <row r="33" spans="1:1">
      <c r="A33" s="3"/>
    </row>
    <row r="34" spans="1:1">
      <c r="A34" s="3"/>
    </row>
    <row r="35" spans="1:1">
      <c r="A35" s="3"/>
    </row>
    <row r="36" spans="1:1">
      <c r="A36" s="3"/>
    </row>
    <row r="37" spans="1:1">
      <c r="A37" s="3"/>
    </row>
    <row r="38" spans="1:1">
      <c r="A38" s="3"/>
    </row>
    <row r="39" spans="1:1">
      <c r="A39" s="3"/>
    </row>
    <row r="40" spans="1:1">
      <c r="A40" s="3"/>
    </row>
    <row r="41" spans="1:1">
      <c r="A41" s="3"/>
    </row>
    <row r="42" spans="1:1">
      <c r="A42" s="3"/>
    </row>
    <row r="43" spans="1:1">
      <c r="A43" s="3"/>
    </row>
    <row r="44" spans="1:1">
      <c r="A44" s="3"/>
    </row>
    <row r="45" spans="1:1">
      <c r="A45" s="3"/>
    </row>
    <row r="46" spans="1:1">
      <c r="A46" s="3"/>
    </row>
    <row r="47" spans="1:1">
      <c r="A47" s="3"/>
    </row>
    <row r="48" spans="1:1">
      <c r="A48" s="3"/>
    </row>
    <row r="49" spans="1:1">
      <c r="A49" s="3"/>
    </row>
    <row r="50" spans="1:1">
      <c r="A50" s="3"/>
    </row>
    <row r="51" spans="1:1">
      <c r="A51" s="3"/>
    </row>
    <row r="52" spans="1:1">
      <c r="A52" s="3"/>
    </row>
    <row r="53" spans="1:1">
      <c r="A53" s="3"/>
    </row>
    <row r="54" spans="1:1">
      <c r="A54" s="3"/>
    </row>
    <row r="55" spans="1:1">
      <c r="A55" s="3"/>
    </row>
    <row r="56" spans="1:1">
      <c r="A56" s="3"/>
    </row>
    <row r="57" spans="1:1">
      <c r="A57" s="3"/>
    </row>
    <row r="58" spans="1:1">
      <c r="A58" s="3"/>
    </row>
    <row r="59" spans="1:1">
      <c r="A59" s="3"/>
    </row>
    <row r="60" spans="1:1">
      <c r="A60" s="3"/>
    </row>
    <row r="61" spans="1:1">
      <c r="A61" s="3"/>
    </row>
    <row r="62" spans="1:1">
      <c r="A62" s="3"/>
    </row>
    <row r="63" spans="1:1">
      <c r="A63" s="3"/>
    </row>
    <row r="64" spans="1:1">
      <c r="A64" s="3"/>
    </row>
    <row r="65" spans="1:1">
      <c r="A65" s="3"/>
    </row>
    <row r="66" spans="1:1">
      <c r="A66" s="3"/>
    </row>
    <row r="67" spans="1:1">
      <c r="A67" s="3"/>
    </row>
    <row r="68" spans="1:1">
      <c r="A68" s="3"/>
    </row>
    <row r="69" spans="1:1">
      <c r="A69" s="3"/>
    </row>
    <row r="70" spans="1:1">
      <c r="A70" s="3"/>
    </row>
    <row r="71" spans="1:1">
      <c r="A71" s="3"/>
    </row>
    <row r="72" spans="1:1">
      <c r="A72" s="3"/>
    </row>
    <row r="73" spans="1:1">
      <c r="A73" s="3"/>
    </row>
    <row r="74" spans="1:1">
      <c r="A74" s="3"/>
    </row>
    <row r="75" spans="1:1">
      <c r="A75" s="3"/>
    </row>
    <row r="76" spans="1:1">
      <c r="A76" s="3"/>
    </row>
    <row r="77" spans="1:1">
      <c r="A77" s="3"/>
    </row>
    <row r="78" spans="1:1">
      <c r="A78" s="3"/>
    </row>
    <row r="79" spans="1:1">
      <c r="A79" s="3"/>
    </row>
    <row r="80" spans="1:1">
      <c r="A80" s="3"/>
    </row>
    <row r="81" spans="1:1">
      <c r="A81" s="3"/>
    </row>
    <row r="82" spans="1:1">
      <c r="A82" s="3"/>
    </row>
    <row r="83" spans="1:1">
      <c r="A83" s="3"/>
    </row>
    <row r="84" spans="1:1">
      <c r="A84" s="3"/>
    </row>
    <row r="85" spans="1:1">
      <c r="A85" s="3"/>
    </row>
    <row r="86" spans="1:1">
      <c r="A86" s="3"/>
    </row>
    <row r="87" spans="1:1">
      <c r="A87" s="3"/>
    </row>
    <row r="88" spans="1:1">
      <c r="A88" s="3"/>
    </row>
    <row r="89" spans="1:1">
      <c r="A89" s="3"/>
    </row>
    <row r="90" spans="1:1">
      <c r="A90" s="3"/>
    </row>
    <row r="91" spans="1:1">
      <c r="A91" s="3"/>
    </row>
    <row r="92" spans="1:1">
      <c r="A92" s="3"/>
    </row>
    <row r="93" spans="1:1">
      <c r="A93" s="3"/>
    </row>
    <row r="94" spans="1:1">
      <c r="A94" s="3"/>
    </row>
    <row r="95" spans="1:1">
      <c r="A95" s="3"/>
    </row>
    <row r="96" spans="1:1">
      <c r="A96" s="3"/>
    </row>
    <row r="97" spans="1:1">
      <c r="A97" s="3"/>
    </row>
    <row r="98" spans="1:1">
      <c r="A98" s="3"/>
    </row>
    <row r="99" spans="1:1">
      <c r="A99" s="3"/>
    </row>
    <row r="100" spans="1:1">
      <c r="A100" s="3"/>
    </row>
    <row r="101" spans="1:1">
      <c r="A101" s="3"/>
    </row>
    <row r="102" spans="1:1">
      <c r="A102" s="3"/>
    </row>
    <row r="103" spans="1:1">
      <c r="A103" s="3"/>
    </row>
    <row r="104" spans="1:1">
      <c r="A104" s="3"/>
    </row>
    <row r="105" spans="1:1">
      <c r="A105" s="3"/>
    </row>
    <row r="106" spans="1:1">
      <c r="A106" s="3"/>
    </row>
    <row r="107" spans="1:1">
      <c r="A107" s="3"/>
    </row>
    <row r="108" spans="1:1">
      <c r="A108" s="3"/>
    </row>
    <row r="109" spans="1:1">
      <c r="A109" s="3"/>
    </row>
    <row r="110" spans="1:1">
      <c r="A110" s="3"/>
    </row>
    <row r="111" spans="1:1">
      <c r="A111" s="3"/>
    </row>
    <row r="112" spans="1:1">
      <c r="A112" s="3"/>
    </row>
    <row r="113" spans="1:1">
      <c r="A113" s="3"/>
    </row>
    <row r="114" spans="1:1">
      <c r="A114" s="3"/>
    </row>
    <row r="115" spans="1:1">
      <c r="A115" s="3"/>
    </row>
    <row r="116" spans="1:1">
      <c r="A116" s="3"/>
    </row>
    <row r="117" spans="1:1">
      <c r="A117" s="3"/>
    </row>
    <row r="118" spans="1:1">
      <c r="A118" s="3"/>
    </row>
    <row r="119" spans="1:1">
      <c r="A119" s="3"/>
    </row>
    <row r="120" spans="1:1">
      <c r="A120" s="3"/>
    </row>
    <row r="121" spans="1:1">
      <c r="A121" s="3"/>
    </row>
    <row r="122" spans="1:1">
      <c r="A122" s="3"/>
    </row>
    <row r="123" spans="1:1">
      <c r="A123" s="3"/>
    </row>
    <row r="124" spans="1:1">
      <c r="A124" s="3"/>
    </row>
    <row r="125" spans="1:1">
      <c r="A125" s="3"/>
    </row>
    <row r="126" spans="1:1">
      <c r="A126" s="3"/>
    </row>
    <row r="127" spans="1:1">
      <c r="A127" s="3"/>
    </row>
    <row r="128" spans="1:1">
      <c r="A128" s="3"/>
    </row>
    <row r="129" spans="1:1">
      <c r="A129" s="3"/>
    </row>
    <row r="130" spans="1:1">
      <c r="A130" s="3"/>
    </row>
    <row r="131" spans="1:1">
      <c r="A131" s="3"/>
    </row>
    <row r="132" spans="1:1">
      <c r="A132" s="3"/>
    </row>
    <row r="133" spans="1:1">
      <c r="A133" s="3"/>
    </row>
    <row r="134" spans="1:1">
      <c r="A134" s="3"/>
    </row>
    <row r="135" spans="1:1">
      <c r="A135" s="3"/>
    </row>
    <row r="136" spans="1:1">
      <c r="A136" s="3"/>
    </row>
    <row r="137" spans="1:1">
      <c r="A137" s="3"/>
    </row>
    <row r="138" spans="1:1">
      <c r="A138" s="3"/>
    </row>
    <row r="139" spans="1:1">
      <c r="A139" s="3"/>
    </row>
    <row r="140" spans="1:1">
      <c r="A140" s="3"/>
    </row>
    <row r="141" spans="1:1">
      <c r="A141" s="3"/>
    </row>
    <row r="142" spans="1:1">
      <c r="A142" s="3"/>
    </row>
    <row r="143" spans="1:1">
      <c r="A143" s="3"/>
    </row>
    <row r="144" spans="1:1">
      <c r="A144" s="3"/>
    </row>
    <row r="145" spans="1:1">
      <c r="A145" s="3"/>
    </row>
    <row r="146" spans="1:1">
      <c r="A146" s="3"/>
    </row>
    <row r="147" spans="1:1">
      <c r="A147" s="3"/>
    </row>
    <row r="148" spans="1:1">
      <c r="A148" s="3"/>
    </row>
    <row r="149" spans="1:1">
      <c r="A149" s="3"/>
    </row>
    <row r="150" spans="1:1">
      <c r="A150" s="3"/>
    </row>
    <row r="151" spans="1:1">
      <c r="A151" s="3"/>
    </row>
    <row r="152" spans="1:1">
      <c r="A152" s="3"/>
    </row>
    <row r="153" spans="1:1">
      <c r="A153" s="3"/>
    </row>
    <row r="154" spans="1:1">
      <c r="A154" s="3"/>
    </row>
    <row r="155" spans="1:1">
      <c r="A155" s="3"/>
    </row>
    <row r="156" spans="1:1">
      <c r="A156" s="3"/>
    </row>
    <row r="157" spans="1:1">
      <c r="A157" s="3"/>
    </row>
    <row r="158" spans="1:1">
      <c r="A158" s="3"/>
    </row>
    <row r="159" spans="1:1">
      <c r="A159" s="3"/>
    </row>
    <row r="160" spans="1:1">
      <c r="A160" s="3"/>
    </row>
    <row r="161" spans="1:1">
      <c r="A161" s="3"/>
    </row>
    <row r="162" spans="1:1">
      <c r="A162" s="3"/>
    </row>
    <row r="163" spans="1:1">
      <c r="A163" s="3"/>
    </row>
    <row r="164" spans="1:1">
      <c r="A164" s="3"/>
    </row>
    <row r="165" spans="1:1">
      <c r="A165" s="3"/>
    </row>
    <row r="166" spans="1:1">
      <c r="A166" s="3"/>
    </row>
    <row r="167" spans="1:1">
      <c r="A167" s="3"/>
    </row>
    <row r="168" spans="1:1">
      <c r="A168" s="3"/>
    </row>
    <row r="169" spans="1:1">
      <c r="A169" s="3"/>
    </row>
    <row r="170" spans="1:1">
      <c r="A170" s="3"/>
    </row>
    <row r="171" spans="1:1">
      <c r="A171" s="3"/>
    </row>
    <row r="172" spans="1:1">
      <c r="A172" s="3"/>
    </row>
    <row r="173" spans="1:1">
      <c r="A173" s="3"/>
    </row>
    <row r="174" spans="1:1">
      <c r="A174" s="3"/>
    </row>
    <row r="175" spans="1:1">
      <c r="A175" s="3"/>
    </row>
    <row r="176" spans="1:1">
      <c r="A176" s="3"/>
    </row>
    <row r="177" spans="1:1">
      <c r="A177" s="3"/>
    </row>
    <row r="178" spans="1:1">
      <c r="A178" s="3"/>
    </row>
    <row r="179" spans="1:1">
      <c r="A179" s="3"/>
    </row>
    <row r="180" spans="1:1">
      <c r="A180" s="3"/>
    </row>
    <row r="181" spans="1:1">
      <c r="A181" s="3"/>
    </row>
    <row r="182" spans="1:1">
      <c r="A182" s="3"/>
    </row>
    <row r="183" spans="1:1">
      <c r="A183" s="3"/>
    </row>
    <row r="184" spans="1:1">
      <c r="A184" s="3"/>
    </row>
    <row r="185" spans="1:1">
      <c r="A185" s="3"/>
    </row>
    <row r="186" spans="1:1">
      <c r="A186" s="3"/>
    </row>
    <row r="187" spans="1:1">
      <c r="A187" s="3"/>
    </row>
    <row r="188" spans="1:1">
      <c r="A188" s="3"/>
    </row>
    <row r="189" spans="1:1">
      <c r="A189" s="3"/>
    </row>
    <row r="190" spans="1:1">
      <c r="A190" s="3"/>
    </row>
    <row r="191" spans="1:1">
      <c r="A191" s="3"/>
    </row>
    <row r="192" spans="1:1">
      <c r="A192" s="3"/>
    </row>
    <row r="193" spans="1:1">
      <c r="A193" s="3"/>
    </row>
    <row r="194" spans="1:1">
      <c r="A194" s="3"/>
    </row>
    <row r="195" spans="1:1">
      <c r="A195" s="3"/>
    </row>
    <row r="196" spans="1:1">
      <c r="A196" s="3"/>
    </row>
    <row r="197" spans="1:1">
      <c r="A197" s="3"/>
    </row>
    <row r="198" spans="1:1">
      <c r="A198" s="3"/>
    </row>
    <row r="199" spans="1:1">
      <c r="A199" s="3"/>
    </row>
    <row r="200" spans="1:1">
      <c r="A200" s="3"/>
    </row>
    <row r="201" spans="1:1">
      <c r="A201" s="3"/>
    </row>
    <row r="202" spans="1:1">
      <c r="A202" s="3"/>
    </row>
    <row r="203" spans="1:1">
      <c r="A203" s="3"/>
    </row>
    <row r="204" spans="1:1">
      <c r="A204" s="3"/>
    </row>
    <row r="205" spans="1:1">
      <c r="A205" s="3"/>
    </row>
    <row r="206" spans="1:1">
      <c r="A206" s="3"/>
    </row>
    <row r="207" spans="1:1">
      <c r="A207" s="3"/>
    </row>
    <row r="208" spans="1:1">
      <c r="A208" s="3"/>
    </row>
    <row r="209" spans="1:1">
      <c r="A209" s="3"/>
    </row>
    <row r="210" spans="1:1">
      <c r="A210" s="3"/>
    </row>
    <row r="211" spans="1:1">
      <c r="A211" s="3"/>
    </row>
    <row r="212" spans="1:1">
      <c r="A212" s="3"/>
    </row>
    <row r="213" spans="1:1">
      <c r="A213" s="3"/>
    </row>
    <row r="214" spans="1:1">
      <c r="A214" s="3"/>
    </row>
    <row r="215" spans="1:1">
      <c r="A215" s="3"/>
    </row>
    <row r="216" spans="1:1">
      <c r="A216" s="3"/>
    </row>
    <row r="217" spans="1:1">
      <c r="A217" s="3"/>
    </row>
    <row r="218" spans="1:1">
      <c r="A218" s="3"/>
    </row>
    <row r="219" spans="1:1">
      <c r="A219" s="3"/>
    </row>
    <row r="220" spans="1:1">
      <c r="A220" s="3"/>
    </row>
    <row r="221" spans="1:1">
      <c r="A221" s="3"/>
    </row>
    <row r="222" spans="1:1">
      <c r="A222" s="3"/>
    </row>
    <row r="223" spans="1:1">
      <c r="A223" s="3"/>
    </row>
    <row r="224" spans="1:1">
      <c r="A224" s="3"/>
    </row>
    <row r="225" spans="1:1">
      <c r="A225" s="3"/>
    </row>
    <row r="226" spans="1:1">
      <c r="A226" s="3"/>
    </row>
    <row r="227" spans="1:1">
      <c r="A227" s="3"/>
    </row>
    <row r="228" spans="1:1">
      <c r="A228" s="3"/>
    </row>
    <row r="229" spans="1:1">
      <c r="A229" s="3"/>
    </row>
    <row r="230" spans="1:1">
      <c r="A230" s="3"/>
    </row>
    <row r="231" spans="1:1">
      <c r="A231" s="3"/>
    </row>
    <row r="232" spans="1:1">
      <c r="A232" s="3"/>
    </row>
    <row r="233" spans="1:1">
      <c r="A233" s="3"/>
    </row>
    <row r="234" spans="1:1">
      <c r="A234" s="3"/>
    </row>
  </sheetData>
  <mergeCells count="4">
    <mergeCell ref="B5:P5"/>
    <mergeCell ref="B12:P12"/>
    <mergeCell ref="B22:P22"/>
    <mergeCell ref="B23:P2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BA10B-1F06-4249-9312-6E4857984443}">
  <dimension ref="B2:V19"/>
  <sheetViews>
    <sheetView topLeftCell="C13" zoomScaleNormal="100" workbookViewId="0">
      <selection activeCell="D5" sqref="D5"/>
    </sheetView>
  </sheetViews>
  <sheetFormatPr baseColWidth="10" defaultColWidth="11.42578125" defaultRowHeight="13.35" customHeight="1"/>
  <cols>
    <col min="1" max="1" width="5.28515625" style="1" customWidth="1"/>
    <col min="2" max="2" width="48.7109375" style="44" customWidth="1"/>
    <col min="3" max="3" width="21.85546875" style="1" customWidth="1"/>
    <col min="4" max="22" width="9.85546875" style="1" customWidth="1"/>
    <col min="23" max="16384" width="11.42578125" style="1"/>
  </cols>
  <sheetData>
    <row r="2" spans="2:22" ht="13.35" customHeight="1">
      <c r="B2" s="24" t="s">
        <v>614</v>
      </c>
      <c r="C2" s="24"/>
      <c r="D2" s="24"/>
      <c r="E2" s="24"/>
      <c r="F2" s="24"/>
      <c r="G2" s="24"/>
      <c r="H2" s="24"/>
      <c r="I2" s="24"/>
    </row>
    <row r="3" spans="2:22" ht="13.35" customHeight="1">
      <c r="B3" s="24" t="s">
        <v>615</v>
      </c>
      <c r="C3" s="24"/>
      <c r="D3" s="24"/>
      <c r="E3" s="24"/>
      <c r="F3" s="24"/>
      <c r="G3" s="24"/>
      <c r="H3" s="24"/>
      <c r="I3" s="24"/>
    </row>
    <row r="5" spans="2:22" s="78" customFormat="1" ht="36" customHeight="1">
      <c r="B5" s="94" t="s">
        <v>273</v>
      </c>
      <c r="C5" s="94"/>
      <c r="D5" s="77" t="s">
        <v>37</v>
      </c>
      <c r="E5" s="38" t="s">
        <v>213</v>
      </c>
      <c r="F5" s="38" t="s">
        <v>218</v>
      </c>
      <c r="G5" s="38" t="s">
        <v>223</v>
      </c>
      <c r="H5" s="77" t="s">
        <v>38</v>
      </c>
      <c r="I5" s="38" t="s">
        <v>58</v>
      </c>
      <c r="J5" s="38" t="s">
        <v>59</v>
      </c>
      <c r="K5" s="38" t="s">
        <v>60</v>
      </c>
      <c r="L5" s="38" t="s">
        <v>39</v>
      </c>
      <c r="M5" s="38" t="s">
        <v>61</v>
      </c>
      <c r="N5" s="38" t="s">
        <v>62</v>
      </c>
      <c r="O5" s="38" t="s">
        <v>63</v>
      </c>
      <c r="P5" s="77" t="s">
        <v>40</v>
      </c>
      <c r="Q5" s="38" t="s">
        <v>64</v>
      </c>
      <c r="R5" s="38" t="s">
        <v>47</v>
      </c>
      <c r="S5" s="38" t="s">
        <v>65</v>
      </c>
      <c r="T5" s="38" t="s">
        <v>42</v>
      </c>
      <c r="U5" s="77" t="s">
        <v>66</v>
      </c>
      <c r="V5" s="77" t="s">
        <v>43</v>
      </c>
    </row>
    <row r="6" spans="2:22" s="78" customFormat="1" ht="25.35" customHeight="1">
      <c r="B6" s="79" t="s">
        <v>256</v>
      </c>
      <c r="C6" s="362" t="s">
        <v>288</v>
      </c>
      <c r="D6" s="96">
        <v>95.390853833308185</v>
      </c>
      <c r="E6" s="96">
        <v>94.763458550452071</v>
      </c>
      <c r="F6" s="96">
        <v>94.477934209738777</v>
      </c>
      <c r="G6" s="96">
        <v>94.240795166046496</v>
      </c>
      <c r="H6" s="96">
        <v>93.950604175072741</v>
      </c>
      <c r="I6" s="96">
        <v>93.297631161914893</v>
      </c>
      <c r="J6" s="96">
        <v>92.74420705376842</v>
      </c>
      <c r="K6" s="96">
        <v>93.115558938800831</v>
      </c>
      <c r="L6" s="96">
        <v>93.442514060872242</v>
      </c>
      <c r="M6" s="96">
        <v>95.418300146068731</v>
      </c>
      <c r="N6" s="96">
        <v>95.729447454958077</v>
      </c>
      <c r="O6" s="96">
        <v>96.201768238108173</v>
      </c>
      <c r="P6" s="96">
        <v>97.148692994135473</v>
      </c>
      <c r="Q6" s="96">
        <v>96.680493964534492</v>
      </c>
      <c r="R6" s="96">
        <v>93.674788405333103</v>
      </c>
      <c r="S6" s="96">
        <v>93.780138766995151</v>
      </c>
      <c r="T6" s="96">
        <v>94.478274818150737</v>
      </c>
      <c r="U6" s="96">
        <v>94.837639099772147</v>
      </c>
      <c r="V6" s="96">
        <v>95.408691001256045</v>
      </c>
    </row>
    <row r="7" spans="2:22" s="78" customFormat="1" ht="25.35" customHeight="1">
      <c r="B7" s="81" t="s">
        <v>255</v>
      </c>
      <c r="C7" s="363" t="s">
        <v>288</v>
      </c>
      <c r="D7" s="97">
        <v>97.084705078124472</v>
      </c>
      <c r="E7" s="97">
        <v>97.067555514723153</v>
      </c>
      <c r="F7" s="97">
        <v>96.713851271773592</v>
      </c>
      <c r="G7" s="97">
        <v>96.525107494818144</v>
      </c>
      <c r="H7" s="97">
        <v>96.131059506417387</v>
      </c>
      <c r="I7" s="97">
        <v>96.138503825277581</v>
      </c>
      <c r="J7" s="97">
        <v>95.88503235671017</v>
      </c>
      <c r="K7" s="97">
        <v>95.725239488432962</v>
      </c>
      <c r="L7" s="97">
        <v>95.742318222149365</v>
      </c>
      <c r="M7" s="97">
        <v>97.170509466123278</v>
      </c>
      <c r="N7" s="97">
        <v>97.023843794789585</v>
      </c>
      <c r="O7" s="97">
        <v>97.275173230855003</v>
      </c>
      <c r="P7" s="97">
        <v>97.852800674705676</v>
      </c>
      <c r="Q7" s="97">
        <v>97.918610760696652</v>
      </c>
      <c r="R7" s="97">
        <v>94.875862537635498</v>
      </c>
      <c r="S7" s="97">
        <v>94.157816515723979</v>
      </c>
      <c r="T7" s="97">
        <v>94.475153950589785</v>
      </c>
      <c r="U7" s="97">
        <v>94.844274817704104</v>
      </c>
      <c r="V7" s="97">
        <v>94.880671999523528</v>
      </c>
    </row>
    <row r="8" spans="2:22" s="78" customFormat="1" ht="25.35" customHeight="1">
      <c r="B8" s="79" t="s">
        <v>277</v>
      </c>
      <c r="C8" s="362" t="s">
        <v>288</v>
      </c>
      <c r="D8" s="96">
        <v>88.867809568640553</v>
      </c>
      <c r="E8" s="96">
        <v>88.548264915951222</v>
      </c>
      <c r="F8" s="96">
        <v>87.695689958225444</v>
      </c>
      <c r="G8" s="96">
        <v>87.147630225562665</v>
      </c>
      <c r="H8" s="96">
        <v>86.028693204387153</v>
      </c>
      <c r="I8" s="96">
        <v>85.294776646073572</v>
      </c>
      <c r="J8" s="96">
        <v>85.400356964105271</v>
      </c>
      <c r="K8" s="96">
        <v>85.026355443095554</v>
      </c>
      <c r="L8" s="96">
        <v>85.828022672909114</v>
      </c>
      <c r="M8" s="96">
        <v>89.556159420289859</v>
      </c>
      <c r="N8" s="96">
        <v>88.846692813492425</v>
      </c>
      <c r="O8" s="96">
        <v>90.506818082804486</v>
      </c>
      <c r="P8" s="96">
        <v>92.55576983216929</v>
      </c>
      <c r="Q8" s="96">
        <v>92.446660019940168</v>
      </c>
      <c r="R8" s="96">
        <v>89.411710045270937</v>
      </c>
      <c r="S8" s="96">
        <v>85.487710652160303</v>
      </c>
      <c r="T8" s="96">
        <v>84.326661054039178</v>
      </c>
      <c r="U8" s="96">
        <v>83.75498020646377</v>
      </c>
      <c r="V8" s="96">
        <v>84.039384844983942</v>
      </c>
    </row>
    <row r="9" spans="2:22" s="78" customFormat="1" ht="25.35" customHeight="1">
      <c r="B9" s="81" t="s">
        <v>278</v>
      </c>
      <c r="C9" s="363" t="s">
        <v>288</v>
      </c>
      <c r="D9" s="97">
        <v>83.649546211016656</v>
      </c>
      <c r="E9" s="97">
        <v>82.707848527876422</v>
      </c>
      <c r="F9" s="97">
        <v>81.999771407915361</v>
      </c>
      <c r="G9" s="97">
        <v>81.504023393681351</v>
      </c>
      <c r="H9" s="97">
        <v>81.813809781627867</v>
      </c>
      <c r="I9" s="97">
        <v>79.271017875444642</v>
      </c>
      <c r="J9" s="97">
        <v>78.292366123641742</v>
      </c>
      <c r="K9" s="97">
        <v>78.765124381563126</v>
      </c>
      <c r="L9" s="97">
        <v>78.65975639016213</v>
      </c>
      <c r="M9" s="97">
        <v>78.925949177414026</v>
      </c>
      <c r="N9" s="97">
        <v>77.409836212553671</v>
      </c>
      <c r="O9" s="97">
        <v>77.288492709684689</v>
      </c>
      <c r="P9" s="97">
        <v>78.803106297396099</v>
      </c>
      <c r="Q9" s="97">
        <v>79.583068091175264</v>
      </c>
      <c r="R9" s="97">
        <v>78.862038693125001</v>
      </c>
      <c r="S9" s="97">
        <v>82.223247052283568</v>
      </c>
      <c r="T9" s="97">
        <v>83.456937772268816</v>
      </c>
      <c r="U9" s="97">
        <v>82.032811154538948</v>
      </c>
      <c r="V9" s="97">
        <v>83.002646990266939</v>
      </c>
    </row>
    <row r="10" spans="2:22" s="78" customFormat="1" ht="25.35" customHeight="1">
      <c r="B10" s="83" t="s">
        <v>279</v>
      </c>
      <c r="C10" s="364" t="s">
        <v>288</v>
      </c>
      <c r="D10" s="98">
        <v>65.811535343449123</v>
      </c>
      <c r="E10" s="98">
        <v>67.528945979319474</v>
      </c>
      <c r="F10" s="98">
        <v>62.730818118056085</v>
      </c>
      <c r="G10" s="98">
        <v>60.018727663434269</v>
      </c>
      <c r="H10" s="98">
        <v>56.862249455080025</v>
      </c>
      <c r="I10" s="98">
        <v>54.80184076790102</v>
      </c>
      <c r="J10" s="98">
        <v>52.13248936421995</v>
      </c>
      <c r="K10" s="98">
        <v>53.649380450446316</v>
      </c>
      <c r="L10" s="98">
        <v>52.977073220400861</v>
      </c>
      <c r="M10" s="98">
        <v>54.02397860255067</v>
      </c>
      <c r="N10" s="98">
        <v>47.857555055651737</v>
      </c>
      <c r="O10" s="98">
        <v>45.994259424667312</v>
      </c>
      <c r="P10" s="98">
        <v>47.902371884983253</v>
      </c>
      <c r="Q10" s="98">
        <v>58.737067200871266</v>
      </c>
      <c r="R10" s="98">
        <v>59.785115067380012</v>
      </c>
      <c r="S10" s="98">
        <v>62.411187609301692</v>
      </c>
      <c r="T10" s="98">
        <v>66.127721398022757</v>
      </c>
      <c r="U10" s="98">
        <v>68.571575875655981</v>
      </c>
      <c r="V10" s="98">
        <v>68.728689296984882</v>
      </c>
    </row>
    <row r="12" spans="2:22" s="78" customFormat="1" ht="36" customHeight="1">
      <c r="B12" s="94" t="s">
        <v>273</v>
      </c>
      <c r="C12" s="94" t="s">
        <v>79</v>
      </c>
      <c r="D12" s="77" t="s">
        <v>37</v>
      </c>
      <c r="E12" s="38" t="s">
        <v>213</v>
      </c>
      <c r="F12" s="38" t="s">
        <v>218</v>
      </c>
      <c r="G12" s="38" t="s">
        <v>223</v>
      </c>
      <c r="H12" s="77" t="s">
        <v>38</v>
      </c>
      <c r="I12" s="38" t="s">
        <v>58</v>
      </c>
      <c r="J12" s="38" t="s">
        <v>59</v>
      </c>
      <c r="K12" s="38" t="s">
        <v>60</v>
      </c>
      <c r="L12" s="38" t="s">
        <v>39</v>
      </c>
      <c r="M12" s="38" t="s">
        <v>61</v>
      </c>
      <c r="N12" s="38" t="s">
        <v>62</v>
      </c>
      <c r="O12" s="38" t="s">
        <v>63</v>
      </c>
      <c r="P12" s="77" t="s">
        <v>40</v>
      </c>
      <c r="Q12" s="38" t="s">
        <v>64</v>
      </c>
      <c r="R12" s="38" t="s">
        <v>47</v>
      </c>
      <c r="S12" s="38" t="s">
        <v>65</v>
      </c>
      <c r="T12" s="38" t="s">
        <v>42</v>
      </c>
      <c r="U12" s="77" t="s">
        <v>66</v>
      </c>
      <c r="V12" s="77" t="s">
        <v>43</v>
      </c>
    </row>
    <row r="13" spans="2:22" s="78" customFormat="1" ht="25.35" customHeight="1">
      <c r="B13" s="99" t="s">
        <v>274</v>
      </c>
      <c r="C13" s="100" t="s">
        <v>83</v>
      </c>
      <c r="D13" s="404">
        <v>95.660887150263761</v>
      </c>
      <c r="E13" s="404">
        <v>95.128755322699888</v>
      </c>
      <c r="F13" s="404">
        <v>94.781217420206147</v>
      </c>
      <c r="G13" s="404">
        <v>94.526360918407164</v>
      </c>
      <c r="H13" s="404">
        <v>94.200483764783712</v>
      </c>
      <c r="I13" s="404">
        <v>93.702697976563471</v>
      </c>
      <c r="J13" s="404">
        <v>93.37033201848881</v>
      </c>
      <c r="K13" s="404">
        <v>93.57026945732521</v>
      </c>
      <c r="L13" s="404">
        <v>93.862538211442541</v>
      </c>
      <c r="M13" s="404">
        <v>95.80738337088674</v>
      </c>
      <c r="N13" s="404">
        <v>95.984909347481278</v>
      </c>
      <c r="O13" s="404">
        <v>96.422143459024127</v>
      </c>
      <c r="P13" s="404">
        <v>97.286626226743437</v>
      </c>
      <c r="Q13" s="404">
        <v>97.026279606726803</v>
      </c>
      <c r="R13" s="404">
        <v>94.199199880108893</v>
      </c>
      <c r="S13" s="404">
        <v>93.96017148009787</v>
      </c>
      <c r="T13" s="404">
        <v>94.460882133740625</v>
      </c>
      <c r="U13" s="404">
        <v>94.787694770623389</v>
      </c>
      <c r="V13" s="404">
        <v>95.207716509014702</v>
      </c>
    </row>
    <row r="14" spans="2:22" s="78" customFormat="1" ht="25.35" customHeight="1">
      <c r="B14" s="405" t="s">
        <v>274</v>
      </c>
      <c r="C14" s="406" t="s">
        <v>86</v>
      </c>
      <c r="D14" s="407">
        <v>95.080341961414732</v>
      </c>
      <c r="E14" s="407">
        <v>94.606929580856161</v>
      </c>
      <c r="F14" s="407">
        <v>94.287393105254608</v>
      </c>
      <c r="G14" s="407">
        <v>94.082942791663328</v>
      </c>
      <c r="H14" s="407">
        <v>93.725029996832077</v>
      </c>
      <c r="I14" s="407">
        <v>93.201153715475741</v>
      </c>
      <c r="J14" s="407">
        <v>92.684124946602779</v>
      </c>
      <c r="K14" s="407">
        <v>93.004290931987128</v>
      </c>
      <c r="L14" s="407">
        <v>93.321520890415087</v>
      </c>
      <c r="M14" s="407">
        <v>95.29953852222144</v>
      </c>
      <c r="N14" s="407">
        <v>95.501314107412696</v>
      </c>
      <c r="O14" s="407">
        <v>96.039577986433912</v>
      </c>
      <c r="P14" s="407">
        <v>96.988636232242669</v>
      </c>
      <c r="Q14" s="407">
        <v>96.608436268687754</v>
      </c>
      <c r="R14" s="407">
        <v>93.426486268748661</v>
      </c>
      <c r="S14" s="407">
        <v>93.139706497412988</v>
      </c>
      <c r="T14" s="407">
        <v>93.713534815146133</v>
      </c>
      <c r="U14" s="407">
        <v>94.069100282720768</v>
      </c>
      <c r="V14" s="407">
        <v>94.500393064227708</v>
      </c>
    </row>
    <row r="15" spans="2:22" s="78" customFormat="1" ht="25.35" customHeight="1">
      <c r="B15" s="79" t="s">
        <v>275</v>
      </c>
      <c r="C15" s="102" t="s">
        <v>83</v>
      </c>
      <c r="D15" s="103">
        <v>78.98801166920849</v>
      </c>
      <c r="E15" s="103">
        <v>79.173006357772906</v>
      </c>
      <c r="F15" s="103">
        <v>76.586386140337439</v>
      </c>
      <c r="G15" s="103">
        <v>75.230111171141729</v>
      </c>
      <c r="H15" s="103">
        <v>74.115239995989882</v>
      </c>
      <c r="I15" s="103">
        <v>71.659135428744236</v>
      </c>
      <c r="J15" s="103">
        <v>69.944827750993966</v>
      </c>
      <c r="K15" s="103">
        <v>71.781503221677625</v>
      </c>
      <c r="L15" s="103">
        <v>71.812807658768335</v>
      </c>
      <c r="M15" s="103">
        <v>72.208576039031101</v>
      </c>
      <c r="N15" s="103">
        <v>69.010379214464749</v>
      </c>
      <c r="O15" s="103">
        <v>68.742456894486295</v>
      </c>
      <c r="P15" s="103">
        <v>70.840102982502032</v>
      </c>
      <c r="Q15" s="103">
        <v>73.653850711279318</v>
      </c>
      <c r="R15" s="103">
        <v>73.140704236499914</v>
      </c>
      <c r="S15" s="103">
        <v>75.428151865965447</v>
      </c>
      <c r="T15" s="103">
        <v>77.320020437344766</v>
      </c>
      <c r="U15" s="103">
        <v>77.47521924920369</v>
      </c>
      <c r="V15" s="103">
        <v>77.683890682756655</v>
      </c>
    </row>
    <row r="16" spans="2:22" s="78" customFormat="1" ht="25.35" customHeight="1">
      <c r="B16" s="104" t="s">
        <v>275</v>
      </c>
      <c r="C16" s="365" t="s">
        <v>86</v>
      </c>
      <c r="D16" s="101">
        <v>74.725215606741756</v>
      </c>
      <c r="E16" s="101">
        <v>74.610180390433385</v>
      </c>
      <c r="F16" s="101">
        <v>72.564969081813928</v>
      </c>
      <c r="G16" s="101">
        <v>71.532238868198462</v>
      </c>
      <c r="H16" s="101">
        <v>70.530294888800228</v>
      </c>
      <c r="I16" s="101">
        <v>67.732803081991406</v>
      </c>
      <c r="J16" s="101">
        <v>66.129987196521128</v>
      </c>
      <c r="K16" s="101">
        <v>66.565315763730354</v>
      </c>
      <c r="L16" s="101">
        <v>66.38687393444205</v>
      </c>
      <c r="M16" s="101">
        <v>67.078701748911556</v>
      </c>
      <c r="N16" s="101">
        <v>63.674566170435064</v>
      </c>
      <c r="O16" s="101">
        <v>63.13999629280773</v>
      </c>
      <c r="P16" s="101">
        <v>64.951154930695338</v>
      </c>
      <c r="Q16" s="101">
        <v>68.327902030496205</v>
      </c>
      <c r="R16" s="101">
        <v>68.077712934802832</v>
      </c>
      <c r="S16" s="101">
        <v>70.463982851224699</v>
      </c>
      <c r="T16" s="101">
        <v>71.994191116343927</v>
      </c>
      <c r="U16" s="101">
        <v>72.354324062787029</v>
      </c>
      <c r="V16" s="101">
        <v>72.623723437446387</v>
      </c>
    </row>
    <row r="18" spans="2:10" ht="13.35" customHeight="1">
      <c r="B18" s="450" t="s">
        <v>289</v>
      </c>
      <c r="C18" s="450"/>
      <c r="D18" s="450"/>
      <c r="E18" s="450"/>
      <c r="F18" s="450"/>
      <c r="G18" s="450"/>
      <c r="H18" s="450"/>
      <c r="I18" s="450"/>
      <c r="J18" s="450"/>
    </row>
    <row r="19" spans="2:10" ht="13.35" customHeight="1">
      <c r="B19" s="450" t="s">
        <v>290</v>
      </c>
      <c r="C19" s="450"/>
      <c r="D19" s="450"/>
      <c r="E19" s="450"/>
      <c r="F19" s="450"/>
      <c r="G19" s="450"/>
      <c r="H19" s="450"/>
      <c r="I19" s="450"/>
      <c r="J19" s="450"/>
    </row>
  </sheetData>
  <mergeCells count="2">
    <mergeCell ref="B18:J18"/>
    <mergeCell ref="B19:J19"/>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996F1-C7DE-4589-B642-1973C589ED61}">
  <dimension ref="B2:N47"/>
  <sheetViews>
    <sheetView topLeftCell="A4" zoomScaleNormal="100" workbookViewId="0">
      <selection activeCell="B8" sqref="B8"/>
    </sheetView>
  </sheetViews>
  <sheetFormatPr baseColWidth="10" defaultColWidth="11.42578125" defaultRowHeight="13.35" customHeight="1"/>
  <cols>
    <col min="1" max="1" width="5.28515625" style="1" customWidth="1"/>
    <col min="2" max="2" width="47.5703125" style="44" customWidth="1"/>
    <col min="3" max="3" width="49.140625" style="1" customWidth="1"/>
    <col min="4" max="5" width="8.42578125" style="1" customWidth="1"/>
    <col min="6" max="16384" width="11.42578125" style="1"/>
  </cols>
  <sheetData>
    <row r="2" spans="2:14" ht="13.35" customHeight="1">
      <c r="B2" s="24" t="s">
        <v>616</v>
      </c>
      <c r="C2" s="24"/>
      <c r="D2" s="24"/>
      <c r="E2" s="24"/>
    </row>
    <row r="3" spans="2:14" ht="13.35" customHeight="1">
      <c r="B3" s="24" t="s">
        <v>617</v>
      </c>
      <c r="C3" s="24"/>
      <c r="D3" s="24"/>
      <c r="E3" s="24"/>
    </row>
    <row r="5" spans="2:14" ht="13.35" customHeight="1">
      <c r="B5" s="453" t="s">
        <v>587</v>
      </c>
      <c r="C5" s="453"/>
      <c r="D5" s="453"/>
      <c r="E5" s="453"/>
      <c r="F5" s="453"/>
      <c r="G5" s="453"/>
      <c r="H5" s="453"/>
      <c r="I5" s="453"/>
      <c r="J5" s="453"/>
      <c r="K5" s="453"/>
      <c r="L5" s="453"/>
      <c r="M5" s="453"/>
      <c r="N5" s="453"/>
    </row>
    <row r="6" spans="2:14" ht="13.35" customHeight="1">
      <c r="B6" s="1"/>
    </row>
    <row r="7" spans="2:14" s="78" customFormat="1" ht="36" customHeight="1">
      <c r="B7" s="359" t="s">
        <v>273</v>
      </c>
      <c r="C7" s="94" t="s">
        <v>619</v>
      </c>
      <c r="D7" s="38" t="s">
        <v>40</v>
      </c>
      <c r="E7" s="38" t="s">
        <v>43</v>
      </c>
    </row>
    <row r="8" spans="2:14" s="78" customFormat="1" ht="25.35" customHeight="1">
      <c r="B8" s="362" t="s">
        <v>274</v>
      </c>
      <c r="C8" s="362" t="s">
        <v>291</v>
      </c>
      <c r="D8" s="96">
        <v>0.93994934944542063</v>
      </c>
      <c r="E8" s="96">
        <v>1.0596627434361172</v>
      </c>
    </row>
    <row r="9" spans="2:14" s="78" customFormat="1" ht="25.35" customHeight="1">
      <c r="B9" s="363" t="s">
        <v>274</v>
      </c>
      <c r="C9" s="363" t="s">
        <v>292</v>
      </c>
      <c r="D9" s="97">
        <v>2.5262564523289455</v>
      </c>
      <c r="E9" s="97">
        <v>2.5395211620875302</v>
      </c>
    </row>
    <row r="10" spans="2:14" s="78" customFormat="1" ht="25.35" customHeight="1">
      <c r="B10" s="362" t="s">
        <v>274</v>
      </c>
      <c r="C10" s="362" t="s">
        <v>293</v>
      </c>
      <c r="D10" s="96">
        <v>3.5179534189836361</v>
      </c>
      <c r="E10" s="96">
        <v>3.5465406783549138</v>
      </c>
    </row>
    <row r="11" spans="2:14" s="78" customFormat="1" ht="25.35" customHeight="1">
      <c r="B11" s="363" t="s">
        <v>274</v>
      </c>
      <c r="C11" s="363" t="s">
        <v>294</v>
      </c>
      <c r="D11" s="97">
        <v>3.813620834944627</v>
      </c>
      <c r="E11" s="97">
        <v>3.8026374393310829</v>
      </c>
    </row>
    <row r="12" spans="2:14" s="78" customFormat="1" ht="25.35" customHeight="1">
      <c r="B12" s="362" t="s">
        <v>274</v>
      </c>
      <c r="C12" s="362" t="s">
        <v>295</v>
      </c>
      <c r="D12" s="96">
        <v>3.9500964119780728</v>
      </c>
      <c r="E12" s="96">
        <v>3.9690086653230319</v>
      </c>
    </row>
    <row r="13" spans="2:14" s="78" customFormat="1" ht="25.35" customHeight="1">
      <c r="B13" s="363" t="s">
        <v>274</v>
      </c>
      <c r="C13" s="363" t="s">
        <v>296</v>
      </c>
      <c r="D13" s="97">
        <v>3.4295147256011118</v>
      </c>
      <c r="E13" s="97">
        <v>3.4883036566474313</v>
      </c>
    </row>
    <row r="14" spans="2:14" s="78" customFormat="1" ht="25.35" customHeight="1">
      <c r="B14" s="362" t="s">
        <v>274</v>
      </c>
      <c r="C14" s="362" t="s">
        <v>297</v>
      </c>
      <c r="D14" s="96">
        <v>2.9690907396494293</v>
      </c>
      <c r="E14" s="96">
        <v>3.0080563220704555</v>
      </c>
    </row>
    <row r="15" spans="2:14" s="78" customFormat="1" ht="25.35" customHeight="1">
      <c r="B15" s="363" t="s">
        <v>274</v>
      </c>
      <c r="C15" s="363" t="s">
        <v>298</v>
      </c>
      <c r="D15" s="97">
        <v>2.7583785830589922</v>
      </c>
      <c r="E15" s="97">
        <v>2.6595977162437183</v>
      </c>
    </row>
    <row r="16" spans="2:14" s="78" customFormat="1" ht="25.35" customHeight="1">
      <c r="B16" s="362" t="s">
        <v>274</v>
      </c>
      <c r="C16" s="362" t="s">
        <v>299</v>
      </c>
      <c r="D16" s="96">
        <v>2.5693393012883146</v>
      </c>
      <c r="E16" s="96">
        <v>2.5000862488177087</v>
      </c>
    </row>
    <row r="17" spans="2:5" s="78" customFormat="1" ht="25.35" customHeight="1">
      <c r="B17" s="363" t="s">
        <v>274</v>
      </c>
      <c r="C17" s="363" t="s">
        <v>300</v>
      </c>
      <c r="D17" s="97">
        <v>2.4979754593716983</v>
      </c>
      <c r="E17" s="97">
        <v>2.4238072323802231</v>
      </c>
    </row>
    <row r="18" spans="2:5" s="78" customFormat="1" ht="25.35" customHeight="1">
      <c r="B18" s="362" t="s">
        <v>274</v>
      </c>
      <c r="C18" s="362" t="s">
        <v>301</v>
      </c>
      <c r="D18" s="96">
        <v>2.0258688244459075</v>
      </c>
      <c r="E18" s="96">
        <v>1.9874618173339167</v>
      </c>
    </row>
    <row r="19" spans="2:5" s="78" customFormat="1" ht="25.35" customHeight="1">
      <c r="B19" s="363" t="s">
        <v>274</v>
      </c>
      <c r="C19" s="363" t="s">
        <v>302</v>
      </c>
      <c r="D19" s="408">
        <v>1.3159438773868473</v>
      </c>
      <c r="E19" s="408">
        <v>1.318698253887667</v>
      </c>
    </row>
    <row r="20" spans="2:5" s="78" customFormat="1" ht="25.35" customHeight="1">
      <c r="B20" s="362" t="s">
        <v>274</v>
      </c>
      <c r="C20" s="362" t="s">
        <v>303</v>
      </c>
      <c r="D20" s="106">
        <v>0.68871488697831296</v>
      </c>
      <c r="E20" s="106">
        <v>0.6728585422234199</v>
      </c>
    </row>
    <row r="21" spans="2:5" s="78" customFormat="1" ht="25.35" customHeight="1">
      <c r="B21" s="363" t="s">
        <v>275</v>
      </c>
      <c r="C21" s="363" t="s">
        <v>291</v>
      </c>
      <c r="D21" s="105">
        <v>0.94418103095609807</v>
      </c>
      <c r="E21" s="105">
        <v>2.6227964400592549</v>
      </c>
    </row>
    <row r="22" spans="2:5" s="78" customFormat="1" ht="25.35" customHeight="1">
      <c r="B22" s="362" t="s">
        <v>275</v>
      </c>
      <c r="C22" s="362" t="s">
        <v>292</v>
      </c>
      <c r="D22" s="96">
        <v>2.734299202992708</v>
      </c>
      <c r="E22" s="96">
        <v>3.822504307757113</v>
      </c>
    </row>
    <row r="23" spans="2:5" s="78" customFormat="1" ht="25.35" customHeight="1">
      <c r="B23" s="363" t="s">
        <v>275</v>
      </c>
      <c r="C23" s="363" t="s">
        <v>293</v>
      </c>
      <c r="D23" s="97">
        <v>3.6907364117810135</v>
      </c>
      <c r="E23" s="97">
        <v>4.2018202148694339</v>
      </c>
    </row>
    <row r="24" spans="2:5" s="78" customFormat="1" ht="25.35" customHeight="1">
      <c r="B24" s="362" t="s">
        <v>275</v>
      </c>
      <c r="C24" s="362" t="s">
        <v>294</v>
      </c>
      <c r="D24" s="96">
        <v>3.9797478993390247</v>
      </c>
      <c r="E24" s="96">
        <v>3.9170181104775694</v>
      </c>
    </row>
    <row r="25" spans="2:5" s="78" customFormat="1" ht="25.35" customHeight="1">
      <c r="B25" s="363" t="s">
        <v>275</v>
      </c>
      <c r="C25" s="363" t="s">
        <v>295</v>
      </c>
      <c r="D25" s="97">
        <v>4.1849297866623472</v>
      </c>
      <c r="E25" s="97">
        <v>3.8968853853562484</v>
      </c>
    </row>
    <row r="26" spans="2:5" s="78" customFormat="1" ht="25.35" customHeight="1">
      <c r="B26" s="362" t="s">
        <v>275</v>
      </c>
      <c r="C26" s="362" t="s">
        <v>296</v>
      </c>
      <c r="D26" s="96">
        <v>3.6344642392572872</v>
      </c>
      <c r="E26" s="96">
        <v>3.2219065282098591</v>
      </c>
    </row>
    <row r="27" spans="2:5" s="78" customFormat="1" ht="25.35" customHeight="1">
      <c r="B27" s="363" t="s">
        <v>275</v>
      </c>
      <c r="C27" s="363" t="s">
        <v>297</v>
      </c>
      <c r="D27" s="97">
        <v>3.1718694157374729</v>
      </c>
      <c r="E27" s="97">
        <v>2.7041340464427219</v>
      </c>
    </row>
    <row r="28" spans="2:5" s="78" customFormat="1" ht="25.35" customHeight="1">
      <c r="B28" s="362" t="s">
        <v>275</v>
      </c>
      <c r="C28" s="362" t="s">
        <v>298</v>
      </c>
      <c r="D28" s="96">
        <v>2.864483147636903</v>
      </c>
      <c r="E28" s="96">
        <v>2.2794295827992981</v>
      </c>
    </row>
    <row r="29" spans="2:5" s="78" customFormat="1" ht="25.35" customHeight="1">
      <c r="B29" s="363" t="s">
        <v>275</v>
      </c>
      <c r="C29" s="363" t="s">
        <v>299</v>
      </c>
      <c r="D29" s="97">
        <v>2.500165415712809</v>
      </c>
      <c r="E29" s="97">
        <v>1.9596422849528992</v>
      </c>
    </row>
    <row r="30" spans="2:5" s="78" customFormat="1" ht="25.35" customHeight="1">
      <c r="B30" s="362" t="s">
        <v>275</v>
      </c>
      <c r="C30" s="362" t="s">
        <v>300</v>
      </c>
      <c r="D30" s="96">
        <v>2.2473295737918901</v>
      </c>
      <c r="E30" s="96">
        <v>1.7446010334705768</v>
      </c>
    </row>
    <row r="31" spans="2:5" s="78" customFormat="1" ht="25.35" customHeight="1">
      <c r="B31" s="363" t="s">
        <v>275</v>
      </c>
      <c r="C31" s="363" t="s">
        <v>301</v>
      </c>
      <c r="D31" s="97">
        <v>1.6547452728458072</v>
      </c>
      <c r="E31" s="97">
        <v>1.3063606734576403</v>
      </c>
    </row>
    <row r="32" spans="2:5" s="78" customFormat="1" ht="24.95" customHeight="1">
      <c r="B32" s="362" t="s">
        <v>275</v>
      </c>
      <c r="C32" s="362" t="s">
        <v>302</v>
      </c>
      <c r="D32" s="96">
        <v>0.99683421598525268</v>
      </c>
      <c r="E32" s="96">
        <v>0.79193375121630116</v>
      </c>
    </row>
    <row r="33" spans="2:14" ht="24.95" customHeight="1">
      <c r="B33" s="365" t="s">
        <v>275</v>
      </c>
      <c r="C33" s="365" t="s">
        <v>303</v>
      </c>
      <c r="D33" s="101">
        <v>0.46218691667245726</v>
      </c>
      <c r="E33" s="101">
        <v>0.36316432798203285</v>
      </c>
    </row>
    <row r="34" spans="2:14" ht="13.35" customHeight="1">
      <c r="B34" s="79"/>
      <c r="C34" s="95"/>
      <c r="D34" s="106"/>
      <c r="E34" s="106"/>
    </row>
    <row r="35" spans="2:14" ht="13.35" customHeight="1">
      <c r="B35" s="453" t="s">
        <v>304</v>
      </c>
      <c r="C35" s="453"/>
      <c r="D35" s="453"/>
      <c r="E35" s="453"/>
      <c r="F35" s="453"/>
      <c r="G35" s="453"/>
      <c r="H35" s="453"/>
      <c r="I35" s="453"/>
      <c r="J35" s="453"/>
      <c r="K35" s="453"/>
      <c r="L35" s="453"/>
      <c r="M35" s="453"/>
      <c r="N35" s="453"/>
    </row>
    <row r="36" spans="2:14" ht="13.35" customHeight="1">
      <c r="B36" s="1"/>
    </row>
    <row r="37" spans="2:14" s="78" customFormat="1" ht="36" customHeight="1">
      <c r="B37" s="94" t="s">
        <v>273</v>
      </c>
      <c r="C37" s="94" t="s">
        <v>305</v>
      </c>
      <c r="D37" s="38" t="s">
        <v>40</v>
      </c>
      <c r="E37" s="38" t="s">
        <v>43</v>
      </c>
      <c r="G37" s="419"/>
    </row>
    <row r="38" spans="2:14" s="78" customFormat="1" ht="25.35" customHeight="1">
      <c r="B38" s="362" t="s">
        <v>274</v>
      </c>
      <c r="C38" s="362" t="s">
        <v>455</v>
      </c>
      <c r="D38" s="404">
        <v>48.207344994124604</v>
      </c>
      <c r="E38" s="404">
        <v>48.650213430554821</v>
      </c>
    </row>
    <row r="39" spans="2:14" s="78" customFormat="1" ht="25.35" customHeight="1">
      <c r="B39" s="363" t="s">
        <v>274</v>
      </c>
      <c r="C39" s="363" t="s">
        <v>456</v>
      </c>
      <c r="D39" s="407">
        <v>51.792655005875396</v>
      </c>
      <c r="E39" s="407">
        <v>51.349786569445179</v>
      </c>
    </row>
    <row r="40" spans="2:14" s="78" customFormat="1" ht="25.35" customHeight="1">
      <c r="B40" s="362" t="s">
        <v>275</v>
      </c>
      <c r="C40" s="362" t="s">
        <v>455</v>
      </c>
      <c r="D40" s="103">
        <v>38.626595052548439</v>
      </c>
      <c r="E40" s="103">
        <v>34.285438656637226</v>
      </c>
    </row>
    <row r="41" spans="2:14" s="78" customFormat="1" ht="25.35" customHeight="1">
      <c r="B41" s="365" t="s">
        <v>275</v>
      </c>
      <c r="C41" s="365" t="s">
        <v>456</v>
      </c>
      <c r="D41" s="101">
        <v>61.373404947451561</v>
      </c>
      <c r="E41" s="101">
        <v>65.714561343362774</v>
      </c>
    </row>
    <row r="43" spans="2:14" ht="30.6" customHeight="1">
      <c r="B43" s="461" t="s">
        <v>306</v>
      </c>
      <c r="C43" s="461"/>
      <c r="D43" s="461"/>
      <c r="E43" s="461"/>
    </row>
    <row r="44" spans="2:14" ht="30.6" customHeight="1">
      <c r="B44" s="461" t="s">
        <v>620</v>
      </c>
      <c r="C44" s="461"/>
      <c r="D44" s="461"/>
      <c r="E44" s="461"/>
    </row>
    <row r="46" spans="2:14" ht="12.95" customHeight="1">
      <c r="B46" s="450" t="s">
        <v>289</v>
      </c>
      <c r="C46" s="450"/>
      <c r="D46" s="450"/>
      <c r="E46" s="450"/>
    </row>
    <row r="47" spans="2:14" ht="13.35" customHeight="1">
      <c r="B47" s="450" t="s">
        <v>290</v>
      </c>
      <c r="C47" s="450"/>
      <c r="D47" s="450"/>
      <c r="E47" s="450"/>
    </row>
  </sheetData>
  <mergeCells count="6">
    <mergeCell ref="B46:E46"/>
    <mergeCell ref="B47:E47"/>
    <mergeCell ref="B5:N5"/>
    <mergeCell ref="B35:N35"/>
    <mergeCell ref="B43:E43"/>
    <mergeCell ref="B44:E44"/>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319E6-105B-4F62-9BD7-855F7B76B8F3}">
  <dimension ref="B2:H225"/>
  <sheetViews>
    <sheetView showGridLines="0" zoomScaleNormal="100" workbookViewId="0">
      <selection activeCell="C94" sqref="C94"/>
    </sheetView>
  </sheetViews>
  <sheetFormatPr baseColWidth="10" defaultColWidth="8.85546875" defaultRowHeight="15"/>
  <cols>
    <col min="1" max="1" width="4.5703125" style="135" customWidth="1"/>
    <col min="2" max="2" width="10.7109375" style="135" customWidth="1"/>
    <col min="3" max="5" width="20.7109375" style="135" customWidth="1"/>
    <col min="6" max="16384" width="8.85546875" style="135"/>
  </cols>
  <sheetData>
    <row r="2" spans="2:5">
      <c r="B2" s="498" t="s">
        <v>344</v>
      </c>
      <c r="C2" s="498"/>
      <c r="D2" s="498"/>
      <c r="E2" s="498"/>
    </row>
    <row r="3" spans="2:5">
      <c r="B3" s="498" t="s">
        <v>345</v>
      </c>
      <c r="C3" s="498"/>
      <c r="D3" s="498"/>
      <c r="E3" s="498"/>
    </row>
    <row r="4" spans="2:5">
      <c r="B4" s="136"/>
    </row>
    <row r="5" spans="2:5" ht="31.5" customHeight="1">
      <c r="B5" s="499" t="s">
        <v>128</v>
      </c>
      <c r="C5" s="500" t="s">
        <v>346</v>
      </c>
      <c r="D5" s="501"/>
      <c r="E5" s="501"/>
    </row>
    <row r="6" spans="2:5" ht="30">
      <c r="B6" s="499"/>
      <c r="C6" s="137" t="s">
        <v>499</v>
      </c>
      <c r="D6" s="137" t="s">
        <v>347</v>
      </c>
      <c r="E6" s="137" t="s">
        <v>348</v>
      </c>
    </row>
    <row r="7" spans="2:5" ht="25.35" customHeight="1">
      <c r="B7" s="378">
        <v>37987</v>
      </c>
      <c r="C7" s="375">
        <v>0.59431672096252441</v>
      </c>
      <c r="D7" s="375">
        <v>0.34959074854850769</v>
      </c>
      <c r="E7" s="375">
        <v>0.5882229208946228</v>
      </c>
    </row>
    <row r="8" spans="2:5" ht="25.35" customHeight="1">
      <c r="B8" s="379">
        <v>38018</v>
      </c>
      <c r="C8" s="376">
        <v>0.60443955659866333</v>
      </c>
      <c r="D8" s="376">
        <v>0.3507140576839447</v>
      </c>
      <c r="E8" s="376">
        <v>0.58023011684417725</v>
      </c>
    </row>
    <row r="9" spans="2:5" ht="25.35" customHeight="1">
      <c r="B9" s="378">
        <v>38047</v>
      </c>
      <c r="C9" s="375">
        <v>0.6080058217048645</v>
      </c>
      <c r="D9" s="375">
        <v>0.35234630107879639</v>
      </c>
      <c r="E9" s="375">
        <v>0.57951140403747559</v>
      </c>
    </row>
    <row r="10" spans="2:5" ht="25.35" customHeight="1">
      <c r="B10" s="379">
        <v>38078</v>
      </c>
      <c r="C10" s="376">
        <v>0.6107795238494873</v>
      </c>
      <c r="D10" s="376">
        <v>0.35491546988487244</v>
      </c>
      <c r="E10" s="376">
        <v>0.58108603954315186</v>
      </c>
    </row>
    <row r="11" spans="2:5" ht="25.35" customHeight="1">
      <c r="B11" s="378">
        <v>38108</v>
      </c>
      <c r="C11" s="375">
        <v>0.60199546813964844</v>
      </c>
      <c r="D11" s="375">
        <v>0.35729521512985229</v>
      </c>
      <c r="E11" s="375">
        <v>0.59351807832717896</v>
      </c>
    </row>
    <row r="12" spans="2:5" ht="25.35" customHeight="1">
      <c r="B12" s="379">
        <v>38139</v>
      </c>
      <c r="C12" s="376">
        <v>0.602120041847229</v>
      </c>
      <c r="D12" s="376">
        <v>0.35800722241401672</v>
      </c>
      <c r="E12" s="376">
        <v>0.59457778930664063</v>
      </c>
    </row>
    <row r="13" spans="2:5" ht="25.35" customHeight="1">
      <c r="B13" s="378">
        <v>38169</v>
      </c>
      <c r="C13" s="375">
        <v>0.60597240924835205</v>
      </c>
      <c r="D13" s="375">
        <v>0.35989594459533691</v>
      </c>
      <c r="E13" s="375">
        <v>0.59391474723815918</v>
      </c>
    </row>
    <row r="14" spans="2:5" ht="25.35" customHeight="1">
      <c r="B14" s="379">
        <v>38200</v>
      </c>
      <c r="C14" s="376">
        <v>0.6078113317489624</v>
      </c>
      <c r="D14" s="376">
        <v>0.36288207769393921</v>
      </c>
      <c r="E14" s="376">
        <v>0.59703081846237183</v>
      </c>
    </row>
    <row r="15" spans="2:5" ht="25.35" customHeight="1">
      <c r="B15" s="378">
        <v>38231</v>
      </c>
      <c r="C15" s="375">
        <v>0.6108238697052002</v>
      </c>
      <c r="D15" s="375">
        <v>0.36776238679885864</v>
      </c>
      <c r="E15" s="375">
        <v>0.60207599401473999</v>
      </c>
    </row>
    <row r="16" spans="2:5" ht="25.35" customHeight="1">
      <c r="B16" s="379">
        <v>38261</v>
      </c>
      <c r="C16" s="376">
        <v>0.61226797103881836</v>
      </c>
      <c r="D16" s="376">
        <v>0.37034943699836731</v>
      </c>
      <c r="E16" s="376">
        <v>0.60488128662109375</v>
      </c>
    </row>
    <row r="17" spans="2:5" ht="25.35" customHeight="1">
      <c r="B17" s="378">
        <v>38292</v>
      </c>
      <c r="C17" s="375">
        <v>0.61922091245651245</v>
      </c>
      <c r="D17" s="375">
        <v>0.37499487400054932</v>
      </c>
      <c r="E17" s="375">
        <v>0.60559141635894775</v>
      </c>
    </row>
    <row r="18" spans="2:5" ht="25.35" customHeight="1">
      <c r="B18" s="379">
        <v>38322</v>
      </c>
      <c r="C18" s="376">
        <v>0.60937660932540894</v>
      </c>
      <c r="D18" s="376">
        <v>0.37348386645317078</v>
      </c>
      <c r="E18" s="376">
        <v>0.61289501190185547</v>
      </c>
    </row>
    <row r="19" spans="2:5" ht="25.35" customHeight="1">
      <c r="B19" s="378">
        <v>38353</v>
      </c>
      <c r="C19" s="375">
        <v>0.61278337240219116</v>
      </c>
      <c r="D19" s="375">
        <v>0.37815716862678528</v>
      </c>
      <c r="E19" s="375">
        <v>0.61711394786834717</v>
      </c>
    </row>
    <row r="20" spans="2:5" ht="25.35" customHeight="1">
      <c r="B20" s="379">
        <v>38384</v>
      </c>
      <c r="C20" s="376">
        <v>0.61331313848495483</v>
      </c>
      <c r="D20" s="376">
        <v>0.38053032755851746</v>
      </c>
      <c r="E20" s="376">
        <v>0.62045031785964966</v>
      </c>
    </row>
    <row r="21" spans="2:5" ht="25.35" customHeight="1">
      <c r="B21" s="378">
        <v>38412</v>
      </c>
      <c r="C21" s="375">
        <v>0.61573803424835205</v>
      </c>
      <c r="D21" s="375">
        <v>0.38472640514373779</v>
      </c>
      <c r="E21" s="375">
        <v>0.62482160329818726</v>
      </c>
    </row>
    <row r="22" spans="2:5" ht="25.35" customHeight="1">
      <c r="B22" s="379">
        <v>38443</v>
      </c>
      <c r="C22" s="376">
        <v>0.61546444892883301</v>
      </c>
      <c r="D22" s="376">
        <v>0.38729804754257202</v>
      </c>
      <c r="E22" s="376">
        <v>0.62927770614624023</v>
      </c>
    </row>
    <row r="23" spans="2:5" ht="25.35" customHeight="1">
      <c r="B23" s="378">
        <v>38473</v>
      </c>
      <c r="C23" s="375">
        <v>0.61731398105621338</v>
      </c>
      <c r="D23" s="375">
        <v>0.38975250720977783</v>
      </c>
      <c r="E23" s="375">
        <v>0.63136833906173706</v>
      </c>
    </row>
    <row r="24" spans="2:5" ht="25.35" customHeight="1">
      <c r="B24" s="379">
        <v>38504</v>
      </c>
      <c r="C24" s="376">
        <v>0.62118053436279297</v>
      </c>
      <c r="D24" s="376">
        <v>0.39389529824256897</v>
      </c>
      <c r="E24" s="376">
        <v>0.63410758972167969</v>
      </c>
    </row>
    <row r="25" spans="2:5" ht="25.35" customHeight="1">
      <c r="B25" s="378">
        <v>38534</v>
      </c>
      <c r="C25" s="375">
        <v>0.62302678823471069</v>
      </c>
      <c r="D25" s="375">
        <v>0.39680361747741699</v>
      </c>
      <c r="E25" s="375">
        <v>0.63689655065536499</v>
      </c>
    </row>
    <row r="26" spans="2:5" ht="25.35" customHeight="1">
      <c r="B26" s="379">
        <v>38565</v>
      </c>
      <c r="C26" s="376">
        <v>0.62166428565979004</v>
      </c>
      <c r="D26" s="376">
        <v>0.39719340205192566</v>
      </c>
      <c r="E26" s="376">
        <v>0.6389194130897522</v>
      </c>
    </row>
    <row r="27" spans="2:5" ht="25.35" customHeight="1">
      <c r="B27" s="378">
        <v>38596</v>
      </c>
      <c r="C27" s="375">
        <v>0.62474554777145386</v>
      </c>
      <c r="D27" s="375">
        <v>0.40079906582832336</v>
      </c>
      <c r="E27" s="375">
        <v>0.64153969287872314</v>
      </c>
    </row>
    <row r="28" spans="2:5" ht="25.35" customHeight="1">
      <c r="B28" s="379">
        <v>38626</v>
      </c>
      <c r="C28" s="376">
        <v>0.62440121173858643</v>
      </c>
      <c r="D28" s="376">
        <v>0.40302982926368713</v>
      </c>
      <c r="E28" s="376">
        <v>0.645466148853302</v>
      </c>
    </row>
    <row r="29" spans="2:5" ht="25.35" customHeight="1">
      <c r="B29" s="378">
        <v>38657</v>
      </c>
      <c r="C29" s="375">
        <v>0.63025808334350586</v>
      </c>
      <c r="D29" s="375">
        <v>0.40460291504859924</v>
      </c>
      <c r="E29" s="375">
        <v>0.6419638991355896</v>
      </c>
    </row>
    <row r="30" spans="2:5" ht="25.35" customHeight="1">
      <c r="B30" s="379">
        <v>38687</v>
      </c>
      <c r="C30" s="376">
        <v>0.62868314981460571</v>
      </c>
      <c r="D30" s="376">
        <v>0.40694895386695862</v>
      </c>
      <c r="E30" s="376">
        <v>0.64730364084243774</v>
      </c>
    </row>
    <row r="31" spans="2:5" ht="25.35" customHeight="1">
      <c r="B31" s="378">
        <v>38718</v>
      </c>
      <c r="C31" s="375">
        <v>0.63395518064498901</v>
      </c>
      <c r="D31" s="375">
        <v>0.41062250733375549</v>
      </c>
      <c r="E31" s="375">
        <v>0.64771533012390137</v>
      </c>
    </row>
    <row r="32" spans="2:5" ht="25.35" customHeight="1">
      <c r="B32" s="379">
        <v>38749</v>
      </c>
      <c r="C32" s="376">
        <v>0.63835465908050537</v>
      </c>
      <c r="D32" s="376">
        <v>0.41367140412330627</v>
      </c>
      <c r="E32" s="376">
        <v>0.64802747964859009</v>
      </c>
    </row>
    <row r="33" spans="2:5" ht="25.35" customHeight="1">
      <c r="B33" s="378">
        <v>38777</v>
      </c>
      <c r="C33" s="375">
        <v>0.64405643939971924</v>
      </c>
      <c r="D33" s="375">
        <v>0.41678759455680847</v>
      </c>
      <c r="E33" s="375">
        <v>0.64712893962860107</v>
      </c>
    </row>
    <row r="34" spans="2:5" ht="25.35" customHeight="1">
      <c r="B34" s="379">
        <v>38808</v>
      </c>
      <c r="C34" s="376">
        <v>0.64289826154708862</v>
      </c>
      <c r="D34" s="376">
        <v>0.41820824146270752</v>
      </c>
      <c r="E34" s="376">
        <v>0.65050452947616577</v>
      </c>
    </row>
    <row r="35" spans="2:5" ht="25.35" customHeight="1">
      <c r="B35" s="378">
        <v>38838</v>
      </c>
      <c r="C35" s="375">
        <v>0.64381629228591919</v>
      </c>
      <c r="D35" s="375">
        <v>0.42228049039840698</v>
      </c>
      <c r="E35" s="375">
        <v>0.65590214729309082</v>
      </c>
    </row>
    <row r="36" spans="2:5" ht="25.35" customHeight="1">
      <c r="B36" s="379">
        <v>38869</v>
      </c>
      <c r="C36" s="376">
        <v>0.64642137289047241</v>
      </c>
      <c r="D36" s="376">
        <v>0.42512178421020508</v>
      </c>
      <c r="E36" s="376">
        <v>0.6576542854309082</v>
      </c>
    </row>
    <row r="37" spans="2:5" ht="25.35" customHeight="1">
      <c r="B37" s="378">
        <v>38899</v>
      </c>
      <c r="C37" s="375">
        <v>0.64963412284851074</v>
      </c>
      <c r="D37" s="375">
        <v>0.42737528681755066</v>
      </c>
      <c r="E37" s="375">
        <v>0.65787076950073242</v>
      </c>
    </row>
    <row r="38" spans="2:5" ht="25.35" customHeight="1">
      <c r="B38" s="379">
        <v>38930</v>
      </c>
      <c r="C38" s="376">
        <v>0.65060591697692871</v>
      </c>
      <c r="D38" s="376">
        <v>0.4282849133014679</v>
      </c>
      <c r="E38" s="376">
        <v>0.65828627347946167</v>
      </c>
    </row>
    <row r="39" spans="2:5" ht="25.35" customHeight="1">
      <c r="B39" s="378">
        <v>38961</v>
      </c>
      <c r="C39" s="375">
        <v>0.65324157476425171</v>
      </c>
      <c r="D39" s="375">
        <v>0.43050464987754822</v>
      </c>
      <c r="E39" s="375">
        <v>0.65902823209762573</v>
      </c>
    </row>
    <row r="40" spans="2:5" ht="25.35" customHeight="1">
      <c r="B40" s="379">
        <v>38991</v>
      </c>
      <c r="C40" s="376">
        <v>0.65516740083694458</v>
      </c>
      <c r="D40" s="376">
        <v>0.43096840381622314</v>
      </c>
      <c r="E40" s="376">
        <v>0.65779894590377808</v>
      </c>
    </row>
    <row r="41" spans="2:5" ht="25.35" customHeight="1">
      <c r="B41" s="378">
        <v>39022</v>
      </c>
      <c r="C41" s="375">
        <v>0.6608043909072876</v>
      </c>
      <c r="D41" s="375">
        <v>0.43347415328025818</v>
      </c>
      <c r="E41" s="375">
        <v>0.65597951412200928</v>
      </c>
    </row>
    <row r="42" spans="2:5" ht="25.35" customHeight="1">
      <c r="B42" s="379">
        <v>39052</v>
      </c>
      <c r="C42" s="376">
        <v>0.66188877820968628</v>
      </c>
      <c r="D42" s="376">
        <v>0.43352490663528442</v>
      </c>
      <c r="E42" s="376">
        <v>0.65498155355453491</v>
      </c>
    </row>
    <row r="43" spans="2:5" ht="25.35" customHeight="1">
      <c r="B43" s="378">
        <v>39083</v>
      </c>
      <c r="C43" s="375">
        <v>0.66670650243759155</v>
      </c>
      <c r="D43" s="375">
        <v>0.43697783350944519</v>
      </c>
      <c r="E43" s="375">
        <v>0.65542751550674438</v>
      </c>
    </row>
    <row r="44" spans="2:5" ht="25.35" customHeight="1">
      <c r="B44" s="379">
        <v>39114</v>
      </c>
      <c r="C44" s="376">
        <v>0.66915827989578247</v>
      </c>
      <c r="D44" s="376">
        <v>0.43874302506446838</v>
      </c>
      <c r="E44" s="376">
        <v>0.65566408634185791</v>
      </c>
    </row>
    <row r="45" spans="2:5" ht="25.35" customHeight="1">
      <c r="B45" s="378">
        <v>39142</v>
      </c>
      <c r="C45" s="375">
        <v>0.66713118553161621</v>
      </c>
      <c r="D45" s="375">
        <v>0.43880397081375122</v>
      </c>
      <c r="E45" s="375">
        <v>0.65774768590927124</v>
      </c>
    </row>
    <row r="46" spans="2:5" ht="25.35" customHeight="1">
      <c r="B46" s="379">
        <v>39173</v>
      </c>
      <c r="C46" s="376">
        <v>0.66952705383300781</v>
      </c>
      <c r="D46" s="376">
        <v>0.44150969386100769</v>
      </c>
      <c r="E46" s="376">
        <v>0.6594352126121521</v>
      </c>
    </row>
    <row r="47" spans="2:5" ht="25.35" customHeight="1">
      <c r="B47" s="378">
        <v>39203</v>
      </c>
      <c r="C47" s="375">
        <v>0.67307567596435547</v>
      </c>
      <c r="D47" s="375">
        <v>0.44540467858314514</v>
      </c>
      <c r="E47" s="375">
        <v>0.66174536943435669</v>
      </c>
    </row>
    <row r="48" spans="2:5" ht="25.35" customHeight="1">
      <c r="B48" s="379">
        <v>39234</v>
      </c>
      <c r="C48" s="376">
        <v>0.67499899864196777</v>
      </c>
      <c r="D48" s="376">
        <v>0.44698798656463623</v>
      </c>
      <c r="E48" s="376">
        <v>0.66220539808273315</v>
      </c>
    </row>
    <row r="49" spans="2:5" ht="25.35" customHeight="1">
      <c r="B49" s="378">
        <v>39264</v>
      </c>
      <c r="C49" s="375">
        <v>0.68871521949768066</v>
      </c>
      <c r="D49" s="375">
        <v>0.45033565163612366</v>
      </c>
      <c r="E49" s="375">
        <v>0.653877854347229</v>
      </c>
    </row>
    <row r="50" spans="2:5" ht="25.35" customHeight="1">
      <c r="B50" s="379">
        <v>39295</v>
      </c>
      <c r="C50" s="376">
        <v>0.69124007225036621</v>
      </c>
      <c r="D50" s="376">
        <v>0.45048955082893372</v>
      </c>
      <c r="E50" s="376">
        <v>0.65171211957931519</v>
      </c>
    </row>
    <row r="51" spans="2:5" ht="25.35" customHeight="1">
      <c r="B51" s="378">
        <v>39326</v>
      </c>
      <c r="C51" s="375">
        <v>0.69290590286254883</v>
      </c>
      <c r="D51" s="375">
        <v>0.44978740811347961</v>
      </c>
      <c r="E51" s="375">
        <v>0.64913201332092285</v>
      </c>
    </row>
    <row r="52" spans="2:5" ht="25.35" customHeight="1">
      <c r="B52" s="379">
        <v>39356</v>
      </c>
      <c r="C52" s="376">
        <v>0.69489091634750366</v>
      </c>
      <c r="D52" s="376">
        <v>0.44631609320640564</v>
      </c>
      <c r="E52" s="376">
        <v>0.64228224754333496</v>
      </c>
    </row>
    <row r="53" spans="2:5" ht="25.35" customHeight="1">
      <c r="B53" s="378">
        <v>39387</v>
      </c>
      <c r="C53" s="375">
        <v>0.70484215021133423</v>
      </c>
      <c r="D53" s="375">
        <v>0.44848492741584778</v>
      </c>
      <c r="E53" s="375">
        <v>0.63629132509231567</v>
      </c>
    </row>
    <row r="54" spans="2:5" ht="25.35" customHeight="1">
      <c r="B54" s="379">
        <v>39417</v>
      </c>
      <c r="C54" s="376">
        <v>0.70169651508331299</v>
      </c>
      <c r="D54" s="376">
        <v>0.4468747079372406</v>
      </c>
      <c r="E54" s="376">
        <v>0.63684898614883423</v>
      </c>
    </row>
    <row r="55" spans="2:5" ht="25.35" customHeight="1">
      <c r="B55" s="378">
        <v>39448</v>
      </c>
      <c r="C55" s="375">
        <v>0.70611053705215454</v>
      </c>
      <c r="D55" s="375">
        <v>0.4504091739654541</v>
      </c>
      <c r="E55" s="375">
        <v>0.63787347078323364</v>
      </c>
    </row>
    <row r="56" spans="2:5" ht="25.35" customHeight="1">
      <c r="B56" s="379">
        <v>39479</v>
      </c>
      <c r="C56" s="376">
        <v>0.71079254150390625</v>
      </c>
      <c r="D56" s="376">
        <v>0.45226120948791504</v>
      </c>
      <c r="E56" s="376">
        <v>0.63627737760543823</v>
      </c>
    </row>
    <row r="57" spans="2:5" ht="25.35" customHeight="1">
      <c r="B57" s="378">
        <v>39508</v>
      </c>
      <c r="C57" s="375">
        <v>0.70912021398544312</v>
      </c>
      <c r="D57" s="375">
        <v>0.45353761315345764</v>
      </c>
      <c r="E57" s="375">
        <v>0.63957792520523071</v>
      </c>
    </row>
    <row r="58" spans="2:5" ht="25.35" customHeight="1">
      <c r="B58" s="379">
        <v>39539</v>
      </c>
      <c r="C58" s="376">
        <v>0.71417433023452759</v>
      </c>
      <c r="D58" s="376">
        <v>0.45740044116973877</v>
      </c>
      <c r="E58" s="376">
        <v>0.64046049118041992</v>
      </c>
    </row>
    <row r="59" spans="2:5" ht="25.35" customHeight="1">
      <c r="B59" s="378">
        <v>39569</v>
      </c>
      <c r="C59" s="375">
        <v>0.71852296590805054</v>
      </c>
      <c r="D59" s="375">
        <v>0.46125870943069458</v>
      </c>
      <c r="E59" s="375">
        <v>0.64195394515991211</v>
      </c>
    </row>
    <row r="60" spans="2:5" ht="25.35" customHeight="1">
      <c r="B60" s="379">
        <v>39600</v>
      </c>
      <c r="C60" s="376">
        <v>0.72278487682342529</v>
      </c>
      <c r="D60" s="376">
        <v>0.46403288841247559</v>
      </c>
      <c r="E60" s="376">
        <v>0.64200687408447266</v>
      </c>
    </row>
    <row r="61" spans="2:5" ht="25.35" customHeight="1">
      <c r="B61" s="378">
        <v>39630</v>
      </c>
      <c r="C61" s="375">
        <v>0.72647428512573242</v>
      </c>
      <c r="D61" s="375">
        <v>0.46811690926551819</v>
      </c>
      <c r="E61" s="375">
        <v>0.64436823129653931</v>
      </c>
    </row>
    <row r="62" spans="2:5" ht="25.35" customHeight="1">
      <c r="B62" s="379">
        <v>39661</v>
      </c>
      <c r="C62" s="376">
        <v>0.7311255931854248</v>
      </c>
      <c r="D62" s="376">
        <v>0.4700368344783783</v>
      </c>
      <c r="E62" s="376">
        <v>0.64289474487304688</v>
      </c>
    </row>
    <row r="63" spans="2:5" ht="25.35" customHeight="1">
      <c r="B63" s="378">
        <v>39692</v>
      </c>
      <c r="C63" s="375">
        <v>0.73408937454223633</v>
      </c>
      <c r="D63" s="375">
        <v>0.47022712230682373</v>
      </c>
      <c r="E63" s="375">
        <v>0.64055836200714111</v>
      </c>
    </row>
    <row r="64" spans="2:5" ht="25.35" customHeight="1">
      <c r="B64" s="379">
        <v>39722</v>
      </c>
      <c r="C64" s="376">
        <v>0.73771435022354126</v>
      </c>
      <c r="D64" s="376">
        <v>0.47060388326644897</v>
      </c>
      <c r="E64" s="376">
        <v>0.63792157173156738</v>
      </c>
    </row>
    <row r="65" spans="2:5" ht="25.35" customHeight="1">
      <c r="B65" s="378">
        <v>39753</v>
      </c>
      <c r="C65" s="375">
        <v>0.74330216646194458</v>
      </c>
      <c r="D65" s="375">
        <v>0.4722599983215332</v>
      </c>
      <c r="E65" s="375">
        <v>0.63535398244857788</v>
      </c>
    </row>
    <row r="66" spans="2:5" ht="25.35" customHeight="1">
      <c r="B66" s="379">
        <v>39783</v>
      </c>
      <c r="C66" s="376">
        <v>0.74367666244506836</v>
      </c>
      <c r="D66" s="376">
        <v>0.47228577733039856</v>
      </c>
      <c r="E66" s="376">
        <v>0.63506871461868286</v>
      </c>
    </row>
    <row r="67" spans="2:5" ht="25.35" customHeight="1">
      <c r="B67" s="378">
        <v>39814</v>
      </c>
      <c r="C67" s="375">
        <v>0.74659949541091919</v>
      </c>
      <c r="D67" s="375">
        <v>0.47404167056083679</v>
      </c>
      <c r="E67" s="375">
        <v>0.63493436574935913</v>
      </c>
    </row>
    <row r="68" spans="2:5" ht="25.35" customHeight="1">
      <c r="B68" s="379">
        <v>39845</v>
      </c>
      <c r="C68" s="376">
        <v>0.74933528900146484</v>
      </c>
      <c r="D68" s="376">
        <v>0.47524183988571167</v>
      </c>
      <c r="E68" s="376">
        <v>0.63421785831451416</v>
      </c>
    </row>
    <row r="69" spans="2:5" ht="25.35" customHeight="1">
      <c r="B69" s="378">
        <v>39873</v>
      </c>
      <c r="C69" s="375">
        <v>0.75312358140945435</v>
      </c>
      <c r="D69" s="375">
        <v>0.47827982902526855</v>
      </c>
      <c r="E69" s="375">
        <v>0.63506156206130981</v>
      </c>
    </row>
    <row r="70" spans="2:5" ht="25.35" customHeight="1">
      <c r="B70" s="379">
        <v>39904</v>
      </c>
      <c r="C70" s="376">
        <v>0.75617069005966187</v>
      </c>
      <c r="D70" s="376">
        <v>0.48271042108535767</v>
      </c>
      <c r="E70" s="376">
        <v>0.63836169242858887</v>
      </c>
    </row>
    <row r="71" spans="2:5" ht="25.35" customHeight="1">
      <c r="B71" s="378">
        <v>39934</v>
      </c>
      <c r="C71" s="375">
        <v>0.75831711292266846</v>
      </c>
      <c r="D71" s="375">
        <v>0.4866468608379364</v>
      </c>
      <c r="E71" s="375">
        <v>0.64174586534500122</v>
      </c>
    </row>
    <row r="72" spans="2:5" ht="25.35" customHeight="1">
      <c r="B72" s="379">
        <v>39965</v>
      </c>
      <c r="C72" s="376">
        <v>0.76329225301742554</v>
      </c>
      <c r="D72" s="376">
        <v>0.48981466889381409</v>
      </c>
      <c r="E72" s="376">
        <v>0.64171314239501953</v>
      </c>
    </row>
    <row r="73" spans="2:5" ht="25.35" customHeight="1">
      <c r="B73" s="378">
        <v>39995</v>
      </c>
      <c r="C73" s="375">
        <v>0.76483088731765747</v>
      </c>
      <c r="D73" s="375">
        <v>0.49279239773750305</v>
      </c>
      <c r="E73" s="375">
        <v>0.64431554079055786</v>
      </c>
    </row>
    <row r="74" spans="2:5" ht="25.35" customHeight="1">
      <c r="B74" s="379">
        <v>40026</v>
      </c>
      <c r="C74" s="376">
        <v>0.76420992612838745</v>
      </c>
      <c r="D74" s="376">
        <v>0.49230945110321045</v>
      </c>
      <c r="E74" s="376">
        <v>0.64420706033706665</v>
      </c>
    </row>
    <row r="75" spans="2:5" ht="25.35" customHeight="1">
      <c r="B75" s="378">
        <v>40057</v>
      </c>
      <c r="C75" s="375">
        <v>0.7671055793762207</v>
      </c>
      <c r="D75" s="375">
        <v>0.49487867951393127</v>
      </c>
      <c r="E75" s="375">
        <v>0.64512467384338379</v>
      </c>
    </row>
    <row r="76" spans="2:5" ht="25.35" customHeight="1">
      <c r="B76" s="379">
        <v>40087</v>
      </c>
      <c r="C76" s="376">
        <v>0.77139568328857422</v>
      </c>
      <c r="D76" s="376">
        <v>0.49703380465507507</v>
      </c>
      <c r="E76" s="376">
        <v>0.64433050155639648</v>
      </c>
    </row>
    <row r="77" spans="2:5" ht="25.35" customHeight="1">
      <c r="B77" s="378">
        <v>40118</v>
      </c>
      <c r="C77" s="375">
        <v>0.77816367149353027</v>
      </c>
      <c r="D77" s="375">
        <v>0.50050806999206543</v>
      </c>
      <c r="E77" s="375">
        <v>0.64319121837615967</v>
      </c>
    </row>
    <row r="78" spans="2:5" ht="25.35" customHeight="1">
      <c r="B78" s="379">
        <v>40148</v>
      </c>
      <c r="C78" s="376">
        <v>0.78071898221969604</v>
      </c>
      <c r="D78" s="376">
        <v>0.50095832347869873</v>
      </c>
      <c r="E78" s="376">
        <v>0.64166277647018433</v>
      </c>
    </row>
    <row r="79" spans="2:5" ht="25.35" customHeight="1">
      <c r="B79" s="378">
        <v>40179</v>
      </c>
      <c r="C79" s="375">
        <v>0.78449356555938721</v>
      </c>
      <c r="D79" s="375">
        <v>0.50305849313735962</v>
      </c>
      <c r="E79" s="375">
        <v>0.64125257730484009</v>
      </c>
    </row>
    <row r="80" spans="2:5" ht="25.35" customHeight="1">
      <c r="B80" s="379">
        <v>40210</v>
      </c>
      <c r="C80" s="376">
        <v>0.78802412748336792</v>
      </c>
      <c r="D80" s="376">
        <v>0.50247836112976074</v>
      </c>
      <c r="E80" s="376">
        <v>0.63764333724975586</v>
      </c>
    </row>
    <row r="81" spans="2:5" ht="25.35" customHeight="1">
      <c r="B81" s="378">
        <v>40238</v>
      </c>
      <c r="C81" s="375">
        <v>0.79236328601837158</v>
      </c>
      <c r="D81" s="375">
        <v>0.5036424994468689</v>
      </c>
      <c r="E81" s="375">
        <v>0.63562077283859253</v>
      </c>
    </row>
    <row r="82" spans="2:5" ht="25.35" customHeight="1">
      <c r="B82" s="379">
        <v>40269</v>
      </c>
      <c r="C82" s="376">
        <v>0.79409122467041016</v>
      </c>
      <c r="D82" s="376">
        <v>0.50667655467987061</v>
      </c>
      <c r="E82" s="376">
        <v>0.6380583643913269</v>
      </c>
    </row>
    <row r="83" spans="2:5" ht="25.35" customHeight="1">
      <c r="B83" s="378">
        <v>40299</v>
      </c>
      <c r="C83" s="375">
        <v>0.79538458585739136</v>
      </c>
      <c r="D83" s="375">
        <v>0.50900787115097046</v>
      </c>
      <c r="E83" s="375">
        <v>0.63995188474655151</v>
      </c>
    </row>
    <row r="84" spans="2:5" ht="25.35" customHeight="1">
      <c r="B84" s="379">
        <v>40330</v>
      </c>
      <c r="C84" s="376">
        <v>0.79156827926635742</v>
      </c>
      <c r="D84" s="376">
        <v>0.51099634170532227</v>
      </c>
      <c r="E84" s="376">
        <v>0.64554929733276367</v>
      </c>
    </row>
    <row r="85" spans="2:5" ht="25.35" customHeight="1">
      <c r="B85" s="378">
        <v>40360</v>
      </c>
      <c r="C85" s="375">
        <v>0.7935410737991333</v>
      </c>
      <c r="D85" s="375">
        <v>0.51332926750183105</v>
      </c>
      <c r="E85" s="375">
        <v>0.6468842625617981</v>
      </c>
    </row>
    <row r="86" spans="2:5" ht="25.35" customHeight="1">
      <c r="B86" s="379">
        <v>40391</v>
      </c>
      <c r="C86" s="376">
        <v>0.79459422826766968</v>
      </c>
      <c r="D86" s="376">
        <v>0.51216572523117065</v>
      </c>
      <c r="E86" s="376">
        <v>0.64456254243850708</v>
      </c>
    </row>
    <row r="87" spans="2:5" ht="25.35" customHeight="1">
      <c r="B87" s="378">
        <v>40422</v>
      </c>
      <c r="C87" s="375">
        <v>0.79776239395141602</v>
      </c>
      <c r="D87" s="375">
        <v>0.51211416721343994</v>
      </c>
      <c r="E87" s="375">
        <v>0.64193820953369141</v>
      </c>
    </row>
    <row r="88" spans="2:5" ht="25.35" customHeight="1">
      <c r="B88" s="379">
        <v>40452</v>
      </c>
      <c r="C88" s="376">
        <v>0.79939228296279907</v>
      </c>
      <c r="D88" s="376">
        <v>0.51083958148956299</v>
      </c>
      <c r="E88" s="376">
        <v>0.6390349268913269</v>
      </c>
    </row>
    <row r="89" spans="2:5" ht="25.35" customHeight="1">
      <c r="B89" s="378">
        <v>40483</v>
      </c>
      <c r="C89" s="375">
        <v>0.80398470163345337</v>
      </c>
      <c r="D89" s="375">
        <v>0.51160240173339844</v>
      </c>
      <c r="E89" s="375">
        <v>0.63633346557617188</v>
      </c>
    </row>
    <row r="90" spans="2:5" ht="25.35" customHeight="1">
      <c r="B90" s="379">
        <v>40513</v>
      </c>
      <c r="C90" s="376">
        <v>0.80309653282165527</v>
      </c>
      <c r="D90" s="376">
        <v>0.51072919368743896</v>
      </c>
      <c r="E90" s="376">
        <v>0.63594990968704224</v>
      </c>
    </row>
    <row r="91" spans="2:5" ht="25.35" customHeight="1">
      <c r="B91" s="378">
        <v>40544</v>
      </c>
      <c r="C91" s="375">
        <v>0.8040357232093811</v>
      </c>
      <c r="D91" s="375">
        <v>0.5118144154548645</v>
      </c>
      <c r="E91" s="375">
        <v>0.63655680418014526</v>
      </c>
    </row>
    <row r="92" spans="2:5" ht="25.35" customHeight="1">
      <c r="B92" s="379">
        <v>40575</v>
      </c>
      <c r="C92" s="376">
        <v>0.80694180727005005</v>
      </c>
      <c r="D92" s="376">
        <v>0.51414597034454346</v>
      </c>
      <c r="E92" s="376">
        <v>0.63715368509292603</v>
      </c>
    </row>
    <row r="93" spans="2:5" ht="25.35" customHeight="1">
      <c r="B93" s="378">
        <v>40603</v>
      </c>
      <c r="C93" s="375">
        <v>0.81018388271331787</v>
      </c>
      <c r="D93" s="375">
        <v>0.51516568660736084</v>
      </c>
      <c r="E93" s="375">
        <v>0.63586270809173584</v>
      </c>
    </row>
    <row r="94" spans="2:5" ht="25.35" customHeight="1">
      <c r="B94" s="379">
        <v>40634</v>
      </c>
      <c r="C94" s="376">
        <v>0.8100849986076355</v>
      </c>
      <c r="D94" s="376">
        <v>0.51726990938186646</v>
      </c>
      <c r="E94" s="376">
        <v>0.63853782415390015</v>
      </c>
    </row>
    <row r="95" spans="2:5" ht="25.35" customHeight="1">
      <c r="B95" s="378">
        <v>40664</v>
      </c>
      <c r="C95" s="375">
        <v>0.81173479557037354</v>
      </c>
      <c r="D95" s="375">
        <v>0.52128469944000244</v>
      </c>
      <c r="E95" s="375">
        <v>0.64218598604202271</v>
      </c>
    </row>
    <row r="96" spans="2:5" ht="25.35" customHeight="1">
      <c r="B96" s="379">
        <v>40695</v>
      </c>
      <c r="C96" s="376">
        <v>0.8144533634185791</v>
      </c>
      <c r="D96" s="376">
        <v>0.52288925647735596</v>
      </c>
      <c r="E96" s="376">
        <v>0.64201253652572632</v>
      </c>
    </row>
    <row r="97" spans="2:5" ht="25.35" customHeight="1">
      <c r="B97" s="378">
        <v>40725</v>
      </c>
      <c r="C97" s="375">
        <v>0.81723320484161377</v>
      </c>
      <c r="D97" s="375">
        <v>0.52478933334350586</v>
      </c>
      <c r="E97" s="375">
        <v>0.64215373992919922</v>
      </c>
    </row>
    <row r="98" spans="2:5" ht="25.35" customHeight="1">
      <c r="B98" s="379">
        <v>40756</v>
      </c>
      <c r="C98" s="376">
        <v>0.81816816329956055</v>
      </c>
      <c r="D98" s="376">
        <v>0.52218979597091675</v>
      </c>
      <c r="E98" s="376">
        <v>0.63824266195297241</v>
      </c>
    </row>
    <row r="99" spans="2:5" ht="25.35" customHeight="1">
      <c r="B99" s="378">
        <v>40787</v>
      </c>
      <c r="C99" s="375">
        <v>0.81897526979446411</v>
      </c>
      <c r="D99" s="375">
        <v>0.52054393291473389</v>
      </c>
      <c r="E99" s="375">
        <v>0.63560396432876587</v>
      </c>
    </row>
    <row r="100" spans="2:5" ht="25.35" customHeight="1">
      <c r="B100" s="379">
        <v>40817</v>
      </c>
      <c r="C100" s="376">
        <v>0.82022058963775635</v>
      </c>
      <c r="D100" s="376">
        <v>0.52096277475357056</v>
      </c>
      <c r="E100" s="376">
        <v>0.63514959812164307</v>
      </c>
    </row>
    <row r="101" spans="2:5" ht="25.35" customHeight="1">
      <c r="B101" s="378">
        <v>40848</v>
      </c>
      <c r="C101" s="375">
        <v>0.82589530944824219</v>
      </c>
      <c r="D101" s="375">
        <v>0.52346354722976685</v>
      </c>
      <c r="E101" s="375">
        <v>0.63381350040435791</v>
      </c>
    </row>
    <row r="102" spans="2:5" ht="25.35" customHeight="1">
      <c r="B102" s="379">
        <v>40878</v>
      </c>
      <c r="C102" s="376">
        <v>0.82566499710083008</v>
      </c>
      <c r="D102" s="376">
        <v>0.52255922555923462</v>
      </c>
      <c r="E102" s="376">
        <v>0.63289493322372437</v>
      </c>
    </row>
    <row r="103" spans="2:5" ht="25.35" customHeight="1">
      <c r="B103" s="378">
        <v>40909</v>
      </c>
      <c r="C103" s="375">
        <v>0.82894819974899292</v>
      </c>
      <c r="D103" s="375">
        <v>0.52486562728881836</v>
      </c>
      <c r="E103" s="375">
        <v>0.63317060470581055</v>
      </c>
    </row>
    <row r="104" spans="2:5" ht="25.35" customHeight="1">
      <c r="B104" s="379">
        <v>40940</v>
      </c>
      <c r="C104" s="376">
        <v>0.8300667405128479</v>
      </c>
      <c r="D104" s="376">
        <v>0.52750039100646973</v>
      </c>
      <c r="E104" s="376">
        <v>0.63549154996871948</v>
      </c>
    </row>
    <row r="105" spans="2:5" ht="25.35" customHeight="1">
      <c r="B105" s="378">
        <v>40969</v>
      </c>
      <c r="C105" s="375">
        <v>0.83397871255874634</v>
      </c>
      <c r="D105" s="375">
        <v>0.53066235780715942</v>
      </c>
      <c r="E105" s="375">
        <v>0.63630205392837524</v>
      </c>
    </row>
    <row r="106" spans="2:5" ht="25.35" customHeight="1">
      <c r="B106" s="379">
        <v>41000</v>
      </c>
      <c r="C106" s="376">
        <v>0.83191347122192383</v>
      </c>
      <c r="D106" s="376">
        <v>0.53141844272613525</v>
      </c>
      <c r="E106" s="376">
        <v>0.6387905478477478</v>
      </c>
    </row>
    <row r="107" spans="2:5" ht="25.35" customHeight="1">
      <c r="B107" s="378">
        <v>41030</v>
      </c>
      <c r="C107" s="375">
        <v>0.83690136671066284</v>
      </c>
      <c r="D107" s="375">
        <v>0.53832763433456421</v>
      </c>
      <c r="E107" s="375">
        <v>0.64323908090591431</v>
      </c>
    </row>
    <row r="108" spans="2:5" ht="25.35" customHeight="1">
      <c r="B108" s="379">
        <v>41061</v>
      </c>
      <c r="C108" s="376">
        <v>0.83933389186859131</v>
      </c>
      <c r="D108" s="376">
        <v>0.54203873872756958</v>
      </c>
      <c r="E108" s="376">
        <v>0.64579629898071289</v>
      </c>
    </row>
    <row r="109" spans="2:5" ht="25.35" customHeight="1">
      <c r="B109" s="378">
        <v>41091</v>
      </c>
      <c r="C109" s="375">
        <v>0.84092718362808228</v>
      </c>
      <c r="D109" s="375">
        <v>0.54407787322998047</v>
      </c>
      <c r="E109" s="375">
        <v>0.64699757099151611</v>
      </c>
    </row>
    <row r="110" spans="2:5" ht="25.35" customHeight="1">
      <c r="B110" s="379">
        <v>41122</v>
      </c>
      <c r="C110" s="376">
        <v>0.84349370002746582</v>
      </c>
      <c r="D110" s="376">
        <v>0.54596161842346191</v>
      </c>
      <c r="E110" s="376">
        <v>0.64726227521896362</v>
      </c>
    </row>
    <row r="111" spans="2:5" ht="25.35" customHeight="1">
      <c r="B111" s="378">
        <v>41153</v>
      </c>
      <c r="C111" s="375">
        <v>0.84572881460189819</v>
      </c>
      <c r="D111" s="375">
        <v>0.5470922589302063</v>
      </c>
      <c r="E111" s="375">
        <v>0.64688849449157715</v>
      </c>
    </row>
    <row r="112" spans="2:5" ht="25.35" customHeight="1">
      <c r="B112" s="379">
        <v>41183</v>
      </c>
      <c r="C112" s="376">
        <v>0.84749126434326172</v>
      </c>
      <c r="D112" s="376">
        <v>0.5480649471282959</v>
      </c>
      <c r="E112" s="376">
        <v>0.64669102430343628</v>
      </c>
    </row>
    <row r="113" spans="2:5" ht="25.35" customHeight="1">
      <c r="B113" s="378">
        <v>41214</v>
      </c>
      <c r="C113" s="375">
        <v>0.85278517007827759</v>
      </c>
      <c r="D113" s="375">
        <v>0.55049020051956177</v>
      </c>
      <c r="E113" s="375">
        <v>0.64552032947540283</v>
      </c>
    </row>
    <row r="114" spans="2:5" ht="25.35" customHeight="1">
      <c r="B114" s="379">
        <v>41244</v>
      </c>
      <c r="C114" s="376">
        <v>0.85377663373947144</v>
      </c>
      <c r="D114" s="376">
        <v>0.54879480600357056</v>
      </c>
      <c r="E114" s="376">
        <v>0.64278495311737061</v>
      </c>
    </row>
    <row r="115" spans="2:5" ht="25.35" customHeight="1">
      <c r="B115" s="378">
        <v>41275</v>
      </c>
      <c r="C115" s="375">
        <v>0.85471659898757935</v>
      </c>
      <c r="D115" s="375">
        <v>0.55012840032577515</v>
      </c>
      <c r="E115" s="375">
        <v>0.64363837242126465</v>
      </c>
    </row>
    <row r="116" spans="2:5" ht="25.35" customHeight="1">
      <c r="B116" s="379">
        <v>41306</v>
      </c>
      <c r="C116" s="376">
        <v>0.85581696033477783</v>
      </c>
      <c r="D116" s="376">
        <v>0.55215460062026978</v>
      </c>
      <c r="E116" s="376">
        <v>0.64517843723297119</v>
      </c>
    </row>
    <row r="117" spans="2:5" ht="25.35" customHeight="1">
      <c r="B117" s="378">
        <v>41334</v>
      </c>
      <c r="C117" s="375">
        <v>0.85561305284500122</v>
      </c>
      <c r="D117" s="375">
        <v>0.55269753932952881</v>
      </c>
      <c r="E117" s="375">
        <v>0.64596664905548096</v>
      </c>
    </row>
    <row r="118" spans="2:5" ht="25.35" customHeight="1">
      <c r="B118" s="379">
        <v>41365</v>
      </c>
      <c r="C118" s="376">
        <v>0.85807114839553833</v>
      </c>
      <c r="D118" s="376">
        <v>0.55623108148574829</v>
      </c>
      <c r="E118" s="376">
        <v>0.64823424816131592</v>
      </c>
    </row>
    <row r="119" spans="2:5" ht="25.35" customHeight="1">
      <c r="B119" s="378">
        <v>41395</v>
      </c>
      <c r="C119" s="375">
        <v>0.86019539833068848</v>
      </c>
      <c r="D119" s="375">
        <v>0.56134289503097534</v>
      </c>
      <c r="E119" s="375">
        <v>0.65257608890533447</v>
      </c>
    </row>
    <row r="120" spans="2:5" ht="25.35" customHeight="1">
      <c r="B120" s="379">
        <v>41426</v>
      </c>
      <c r="C120" s="376">
        <v>0.86166113615036011</v>
      </c>
      <c r="D120" s="376">
        <v>0.56335616111755371</v>
      </c>
      <c r="E120" s="376">
        <v>0.65380245447158813</v>
      </c>
    </row>
    <row r="121" spans="2:5" ht="25.35" customHeight="1">
      <c r="B121" s="378">
        <v>41456</v>
      </c>
      <c r="C121" s="375">
        <v>0.8535771369934082</v>
      </c>
      <c r="D121" s="375">
        <v>0.56609809398651123</v>
      </c>
      <c r="E121" s="375">
        <v>0.66320675611495972</v>
      </c>
    </row>
    <row r="122" spans="2:5" ht="25.35" customHeight="1">
      <c r="B122" s="379">
        <v>41487</v>
      </c>
      <c r="C122" s="376">
        <v>0.85450327396392822</v>
      </c>
      <c r="D122" s="376">
        <v>0.56676548719406128</v>
      </c>
      <c r="E122" s="376">
        <v>0.66326892375946045</v>
      </c>
    </row>
    <row r="123" spans="2:5" ht="25.35" customHeight="1">
      <c r="B123" s="378">
        <v>41518</v>
      </c>
      <c r="C123" s="375">
        <v>0.85463392734527588</v>
      </c>
      <c r="D123" s="375">
        <v>0.56580036878585815</v>
      </c>
      <c r="E123" s="375">
        <v>0.66203820705413818</v>
      </c>
    </row>
    <row r="124" spans="2:5" ht="25.35" customHeight="1">
      <c r="B124" s="379">
        <v>41548</v>
      </c>
      <c r="C124" s="376">
        <v>0.85632455348968506</v>
      </c>
      <c r="D124" s="376">
        <v>0.56593042612075806</v>
      </c>
      <c r="E124" s="376">
        <v>0.66088312864303589</v>
      </c>
    </row>
    <row r="125" spans="2:5" ht="25.35" customHeight="1">
      <c r="B125" s="378">
        <v>41579</v>
      </c>
      <c r="C125" s="375">
        <v>0.85835397243499756</v>
      </c>
      <c r="D125" s="375">
        <v>0.56616389751434326</v>
      </c>
      <c r="E125" s="375">
        <v>0.65959256887435913</v>
      </c>
    </row>
    <row r="126" spans="2:5" ht="25.35" customHeight="1">
      <c r="B126" s="379">
        <v>41609</v>
      </c>
      <c r="C126" s="376">
        <v>0.85722804069519043</v>
      </c>
      <c r="D126" s="376">
        <v>0.56531155109405518</v>
      </c>
      <c r="E126" s="376">
        <v>0.65946459770202637</v>
      </c>
    </row>
    <row r="127" spans="2:5" ht="25.35" customHeight="1">
      <c r="B127" s="378">
        <v>41640</v>
      </c>
      <c r="C127" s="375">
        <v>0.85765701532363892</v>
      </c>
      <c r="D127" s="375">
        <v>0.56555986404418945</v>
      </c>
      <c r="E127" s="375">
        <v>0.6594243049621582</v>
      </c>
    </row>
    <row r="128" spans="2:5" ht="25.35" customHeight="1">
      <c r="B128" s="379">
        <v>41671</v>
      </c>
      <c r="C128" s="376">
        <v>0.85781335830688477</v>
      </c>
      <c r="D128" s="376">
        <v>0.56579220294952393</v>
      </c>
      <c r="E128" s="376">
        <v>0.65957492589950562</v>
      </c>
    </row>
    <row r="129" spans="2:5" ht="25.35" customHeight="1">
      <c r="B129" s="378">
        <v>41699</v>
      </c>
      <c r="C129" s="375">
        <v>0.85787582397460938</v>
      </c>
      <c r="D129" s="375">
        <v>0.56809544563293457</v>
      </c>
      <c r="E129" s="375">
        <v>0.66221177577972412</v>
      </c>
    </row>
    <row r="130" spans="2:5" ht="25.35" customHeight="1">
      <c r="B130" s="379">
        <v>41730</v>
      </c>
      <c r="C130" s="376">
        <v>0.85994213819503784</v>
      </c>
      <c r="D130" s="376">
        <v>0.57263004779815674</v>
      </c>
      <c r="E130" s="376">
        <v>0.66589373350143433</v>
      </c>
    </row>
    <row r="131" spans="2:5" ht="25.35" customHeight="1">
      <c r="B131" s="378">
        <v>41760</v>
      </c>
      <c r="C131" s="375">
        <v>0.86124736070632935</v>
      </c>
      <c r="D131" s="375">
        <v>0.57799690961837769</v>
      </c>
      <c r="E131" s="375">
        <v>0.67111599445343018</v>
      </c>
    </row>
    <row r="132" spans="2:5" ht="25.35" customHeight="1">
      <c r="B132" s="379">
        <v>41791</v>
      </c>
      <c r="C132" s="376">
        <v>0.86266940832138062</v>
      </c>
      <c r="D132" s="376">
        <v>0.58138930797576904</v>
      </c>
      <c r="E132" s="376">
        <v>0.6739422082901001</v>
      </c>
    </row>
    <row r="133" spans="2:5" ht="25.35" customHeight="1">
      <c r="B133" s="378">
        <v>41821</v>
      </c>
      <c r="C133" s="375">
        <v>0.86458778381347656</v>
      </c>
      <c r="D133" s="375">
        <v>0.58643233776092529</v>
      </c>
      <c r="E133" s="375">
        <v>0.67827963829040527</v>
      </c>
    </row>
    <row r="134" spans="2:5" ht="25.35" customHeight="1">
      <c r="B134" s="379">
        <v>41852</v>
      </c>
      <c r="C134" s="376">
        <v>0.8649103045463562</v>
      </c>
      <c r="D134" s="376">
        <v>0.58753710985183716</v>
      </c>
      <c r="E134" s="376">
        <v>0.67930406332015991</v>
      </c>
    </row>
    <row r="135" spans="2:5" ht="25.35" customHeight="1">
      <c r="B135" s="378">
        <v>41883</v>
      </c>
      <c r="C135" s="375">
        <v>0.8656609058380127</v>
      </c>
      <c r="D135" s="375">
        <v>0.58697855472564697</v>
      </c>
      <c r="E135" s="375">
        <v>0.67806988954544067</v>
      </c>
    </row>
    <row r="136" spans="2:5" ht="25.35" customHeight="1">
      <c r="B136" s="379">
        <v>41913</v>
      </c>
      <c r="C136" s="376">
        <v>0.87080734968185425</v>
      </c>
      <c r="D136" s="376">
        <v>0.5903853178024292</v>
      </c>
      <c r="E136" s="376">
        <v>0.67797470092773438</v>
      </c>
    </row>
    <row r="137" spans="2:5" ht="25.35" customHeight="1">
      <c r="B137" s="378">
        <v>41944</v>
      </c>
      <c r="C137" s="375">
        <v>0.87341654300689697</v>
      </c>
      <c r="D137" s="375">
        <v>0.59402912855148315</v>
      </c>
      <c r="E137" s="375">
        <v>0.68012118339538574</v>
      </c>
    </row>
    <row r="138" spans="2:5" ht="25.35" customHeight="1">
      <c r="B138" s="379">
        <v>41974</v>
      </c>
      <c r="C138" s="376">
        <v>0.87739920616149902</v>
      </c>
      <c r="D138" s="376">
        <v>0.59541416168212891</v>
      </c>
      <c r="E138" s="376">
        <v>0.67861264944076538</v>
      </c>
    </row>
    <row r="139" spans="2:5" ht="25.35" customHeight="1">
      <c r="B139" s="378">
        <v>42005</v>
      </c>
      <c r="C139" s="375">
        <v>0.879264235496521</v>
      </c>
      <c r="D139" s="375">
        <v>0.5976719856262207</v>
      </c>
      <c r="E139" s="375">
        <v>0.6797410249710083</v>
      </c>
    </row>
    <row r="140" spans="2:5" ht="25.35" customHeight="1">
      <c r="B140" s="379">
        <v>42036</v>
      </c>
      <c r="C140" s="376">
        <v>0.87884533405303955</v>
      </c>
      <c r="D140" s="376">
        <v>0.599953293800354</v>
      </c>
      <c r="E140" s="376">
        <v>0.68266087770462036</v>
      </c>
    </row>
    <row r="141" spans="2:5" ht="25.35" customHeight="1">
      <c r="B141" s="378">
        <v>42064</v>
      </c>
      <c r="C141" s="375">
        <v>0.88095569610595703</v>
      </c>
      <c r="D141" s="375">
        <v>0.60339814424514771</v>
      </c>
      <c r="E141" s="375">
        <v>0.68493586778640747</v>
      </c>
    </row>
    <row r="142" spans="2:5" ht="25.35" customHeight="1">
      <c r="B142" s="379">
        <v>42095</v>
      </c>
      <c r="C142" s="376">
        <v>0.88745599985122681</v>
      </c>
      <c r="D142" s="376">
        <v>0.61096072196960449</v>
      </c>
      <c r="E142" s="376">
        <v>0.68844062089920044</v>
      </c>
    </row>
    <row r="143" spans="2:5" ht="25.35" customHeight="1">
      <c r="B143" s="378">
        <v>42125</v>
      </c>
      <c r="C143" s="375">
        <v>0.89062583446502686</v>
      </c>
      <c r="D143" s="375">
        <v>0.6176750659942627</v>
      </c>
      <c r="E143" s="375">
        <v>0.69352924823760986</v>
      </c>
    </row>
    <row r="144" spans="2:5" ht="25.35" customHeight="1">
      <c r="B144" s="379">
        <v>42156</v>
      </c>
      <c r="C144" s="376">
        <v>0.89466631412506104</v>
      </c>
      <c r="D144" s="376">
        <v>0.62186765670776367</v>
      </c>
      <c r="E144" s="376">
        <v>0.69508332014083862</v>
      </c>
    </row>
    <row r="145" spans="2:5" ht="25.35" customHeight="1">
      <c r="B145" s="378">
        <v>42186</v>
      </c>
      <c r="C145" s="375">
        <v>0.89621752500534058</v>
      </c>
      <c r="D145" s="375">
        <v>0.6265869140625</v>
      </c>
      <c r="E145" s="375">
        <v>0.69914603233337402</v>
      </c>
    </row>
    <row r="146" spans="2:5" ht="25.35" customHeight="1">
      <c r="B146" s="379">
        <v>42217</v>
      </c>
      <c r="C146" s="376">
        <v>0.8988383412361145</v>
      </c>
      <c r="D146" s="376">
        <v>0.62732404470443726</v>
      </c>
      <c r="E146" s="376">
        <v>0.69792753458023071</v>
      </c>
    </row>
    <row r="147" spans="2:5" ht="25.35" customHeight="1">
      <c r="B147" s="378">
        <v>42248</v>
      </c>
      <c r="C147" s="375">
        <v>0.90087401866912842</v>
      </c>
      <c r="D147" s="375">
        <v>0.62724220752716064</v>
      </c>
      <c r="E147" s="375">
        <v>0.69625961780548096</v>
      </c>
    </row>
    <row r="148" spans="2:5" ht="25.35" customHeight="1">
      <c r="B148" s="379">
        <v>42278</v>
      </c>
      <c r="C148" s="376">
        <v>0.90293866395950317</v>
      </c>
      <c r="D148" s="376">
        <v>0.62846291065216064</v>
      </c>
      <c r="E148" s="376">
        <v>0.69601947069168091</v>
      </c>
    </row>
    <row r="149" spans="2:5" ht="25.35" customHeight="1">
      <c r="B149" s="378">
        <v>42309</v>
      </c>
      <c r="C149" s="375">
        <v>0.90559357404708862</v>
      </c>
      <c r="D149" s="375">
        <v>0.62944459915161133</v>
      </c>
      <c r="E149" s="375">
        <v>0.69506299495697021</v>
      </c>
    </row>
    <row r="150" spans="2:5" ht="25.35" customHeight="1">
      <c r="B150" s="379">
        <v>42339</v>
      </c>
      <c r="C150" s="376">
        <v>0.9092671275138855</v>
      </c>
      <c r="D150" s="376">
        <v>0.62950557470321655</v>
      </c>
      <c r="E150" s="376">
        <v>0.69232195615768433</v>
      </c>
    </row>
    <row r="151" spans="2:5" ht="25.35" customHeight="1">
      <c r="B151" s="378">
        <v>42370</v>
      </c>
      <c r="C151" s="375">
        <v>0.90961199998855591</v>
      </c>
      <c r="D151" s="375">
        <v>0.63212436437606812</v>
      </c>
      <c r="E151" s="375">
        <v>0.69493842124938965</v>
      </c>
    </row>
    <row r="152" spans="2:5" ht="25.35" customHeight="1">
      <c r="B152" s="379">
        <v>42401</v>
      </c>
      <c r="C152" s="376">
        <v>0.91039878129959106</v>
      </c>
      <c r="D152" s="376">
        <v>0.63406974077224731</v>
      </c>
      <c r="E152" s="376">
        <v>0.69647467136383057</v>
      </c>
    </row>
    <row r="153" spans="2:5" ht="25.35" customHeight="1">
      <c r="B153" s="378">
        <v>42430</v>
      </c>
      <c r="C153" s="375">
        <v>0.91193497180938721</v>
      </c>
      <c r="D153" s="375">
        <v>0.63912862539291382</v>
      </c>
      <c r="E153" s="375">
        <v>0.70084893703460693</v>
      </c>
    </row>
    <row r="154" spans="2:5" ht="25.35" customHeight="1">
      <c r="B154" s="379">
        <v>42461</v>
      </c>
      <c r="C154" s="376">
        <v>0.9148327112197876</v>
      </c>
      <c r="D154" s="376">
        <v>0.64393883943557739</v>
      </c>
      <c r="E154" s="376">
        <v>0.70388698577880859</v>
      </c>
    </row>
    <row r="155" spans="2:5" ht="25.35" customHeight="1">
      <c r="B155" s="378">
        <v>42491</v>
      </c>
      <c r="C155" s="375">
        <v>0.91811263561248779</v>
      </c>
      <c r="D155" s="375">
        <v>0.6491512656211853</v>
      </c>
      <c r="E155" s="375">
        <v>0.70704978704452515</v>
      </c>
    </row>
    <row r="156" spans="2:5" ht="25.35" customHeight="1">
      <c r="B156" s="379">
        <v>42522</v>
      </c>
      <c r="C156" s="376">
        <v>0.91938090324401855</v>
      </c>
      <c r="D156" s="376">
        <v>0.65352928638458252</v>
      </c>
      <c r="E156" s="376">
        <v>0.71083623170852661</v>
      </c>
    </row>
    <row r="157" spans="2:5" ht="25.35" customHeight="1">
      <c r="B157" s="378">
        <v>42552</v>
      </c>
      <c r="C157" s="375">
        <v>0.92185330390930176</v>
      </c>
      <c r="D157" s="375">
        <v>0.65793114900588989</v>
      </c>
      <c r="E157" s="375">
        <v>0.71370482444763184</v>
      </c>
    </row>
    <row r="158" spans="2:5" ht="25.35" customHeight="1">
      <c r="B158" s="379">
        <v>42583</v>
      </c>
      <c r="C158" s="376">
        <v>0.9233972430229187</v>
      </c>
      <c r="D158" s="376">
        <v>0.65895229578018188</v>
      </c>
      <c r="E158" s="376">
        <v>0.71361732482910156</v>
      </c>
    </row>
    <row r="159" spans="2:5" ht="25.35" customHeight="1">
      <c r="B159" s="378">
        <v>42614</v>
      </c>
      <c r="C159" s="375">
        <v>0.92489147186279297</v>
      </c>
      <c r="D159" s="375">
        <v>0.65962880849838257</v>
      </c>
      <c r="E159" s="375">
        <v>0.71319586038589478</v>
      </c>
    </row>
    <row r="160" spans="2:5" ht="25.35" customHeight="1">
      <c r="B160" s="379">
        <v>42644</v>
      </c>
      <c r="C160" s="376">
        <v>0.92532807588577271</v>
      </c>
      <c r="D160" s="376">
        <v>0.65751618146896362</v>
      </c>
      <c r="E160" s="376">
        <v>0.71057623624801636</v>
      </c>
    </row>
    <row r="161" spans="2:5" ht="25.35" customHeight="1">
      <c r="B161" s="378">
        <v>42675</v>
      </c>
      <c r="C161" s="375">
        <v>0.92849695682525635</v>
      </c>
      <c r="D161" s="375">
        <v>0.65827876329421997</v>
      </c>
      <c r="E161" s="375">
        <v>0.70897245407104492</v>
      </c>
    </row>
    <row r="162" spans="2:5" ht="25.35" customHeight="1">
      <c r="B162" s="379">
        <v>42705</v>
      </c>
      <c r="C162" s="376">
        <v>0.93037831783294678</v>
      </c>
      <c r="D162" s="376">
        <v>0.65489852428436279</v>
      </c>
      <c r="E162" s="376">
        <v>0.70390564203262329</v>
      </c>
    </row>
    <row r="163" spans="2:5" ht="25.35" customHeight="1">
      <c r="B163" s="378">
        <v>42736</v>
      </c>
      <c r="C163" s="375">
        <v>0.93118065595626831</v>
      </c>
      <c r="D163" s="375">
        <v>0.65207147598266602</v>
      </c>
      <c r="E163" s="375">
        <v>0.70026308298110962</v>
      </c>
    </row>
    <row r="164" spans="2:5" ht="25.35" customHeight="1">
      <c r="B164" s="379">
        <v>42767</v>
      </c>
      <c r="C164" s="376">
        <v>0.93077433109283447</v>
      </c>
      <c r="D164" s="376">
        <v>0.65280944108963013</v>
      </c>
      <c r="E164" s="376">
        <v>0.70136171579360962</v>
      </c>
    </row>
    <row r="165" spans="2:5" ht="25.35" customHeight="1">
      <c r="B165" s="378">
        <v>42795</v>
      </c>
      <c r="C165" s="375">
        <v>0.93046849966049194</v>
      </c>
      <c r="D165" s="375">
        <v>0.6526528000831604</v>
      </c>
      <c r="E165" s="375">
        <v>0.70142382383346558</v>
      </c>
    </row>
    <row r="166" spans="2:5" ht="25.35" customHeight="1">
      <c r="B166" s="379">
        <v>42826</v>
      </c>
      <c r="C166" s="376">
        <v>0.93186330795288086</v>
      </c>
      <c r="D166" s="376">
        <v>0.65406358242034912</v>
      </c>
      <c r="E166" s="376">
        <v>0.70188790559768677</v>
      </c>
    </row>
    <row r="167" spans="2:5" ht="25.35" customHeight="1">
      <c r="B167" s="378">
        <v>42856</v>
      </c>
      <c r="C167" s="375">
        <v>0.93287140130996704</v>
      </c>
      <c r="D167" s="375">
        <v>0.65452373027801514</v>
      </c>
      <c r="E167" s="375">
        <v>0.70162266492843628</v>
      </c>
    </row>
    <row r="168" spans="2:5" ht="25.35" customHeight="1">
      <c r="B168" s="379">
        <v>42887</v>
      </c>
      <c r="C168" s="376">
        <v>0.93450760841369629</v>
      </c>
      <c r="D168" s="376">
        <v>0.65431797504425049</v>
      </c>
      <c r="E168" s="376">
        <v>0.70017403364181519</v>
      </c>
    </row>
    <row r="169" spans="2:5" ht="25.35" customHeight="1">
      <c r="B169" s="378">
        <v>42917</v>
      </c>
      <c r="C169" s="375">
        <v>0.93210107088088989</v>
      </c>
      <c r="D169" s="375">
        <v>0.65214091539382935</v>
      </c>
      <c r="E169" s="375">
        <v>0.69964617490768433</v>
      </c>
    </row>
    <row r="170" spans="2:5" ht="25.35" customHeight="1">
      <c r="B170" s="379">
        <v>42948</v>
      </c>
      <c r="C170" s="376">
        <v>0.93183243274688721</v>
      </c>
      <c r="D170" s="376">
        <v>0.64992207288742065</v>
      </c>
      <c r="E170" s="376">
        <v>0.69746667146682739</v>
      </c>
    </row>
    <row r="171" spans="2:5" ht="25.35" customHeight="1">
      <c r="B171" s="378">
        <v>42979</v>
      </c>
      <c r="C171" s="375">
        <v>0.93144416809082031</v>
      </c>
      <c r="D171" s="375">
        <v>0.64796620607376099</v>
      </c>
      <c r="E171" s="375">
        <v>0.69565755128860474</v>
      </c>
    </row>
    <row r="172" spans="2:5" ht="25.35" customHeight="1">
      <c r="B172" s="379">
        <v>43009</v>
      </c>
      <c r="C172" s="376">
        <v>0.93097203969955444</v>
      </c>
      <c r="D172" s="376">
        <v>0.64445096254348755</v>
      </c>
      <c r="E172" s="376">
        <v>0.69223451614379883</v>
      </c>
    </row>
    <row r="173" spans="2:5" ht="25.35" customHeight="1">
      <c r="B173" s="378">
        <v>43040</v>
      </c>
      <c r="C173" s="375">
        <v>0.9328378438949585</v>
      </c>
      <c r="D173" s="375">
        <v>0.64662158489227295</v>
      </c>
      <c r="E173" s="375">
        <v>0.69317680597305298</v>
      </c>
    </row>
    <row r="174" spans="2:5" ht="25.35" customHeight="1">
      <c r="B174" s="379">
        <v>43070</v>
      </c>
      <c r="C174" s="376">
        <v>0.93535512685775757</v>
      </c>
      <c r="D174" s="376">
        <v>0.64488464593887329</v>
      </c>
      <c r="E174" s="376">
        <v>0.68945431709289551</v>
      </c>
    </row>
    <row r="175" spans="2:5" ht="25.35" customHeight="1">
      <c r="B175" s="378">
        <v>43101</v>
      </c>
      <c r="C175" s="375">
        <v>0.93557941913604736</v>
      </c>
      <c r="D175" s="375">
        <v>0.64357370138168335</v>
      </c>
      <c r="E175" s="375">
        <v>0.68788778781890869</v>
      </c>
    </row>
    <row r="176" spans="2:5" ht="25.35" customHeight="1">
      <c r="B176" s="379">
        <v>43132</v>
      </c>
      <c r="C176" s="376">
        <v>0.93478703498840332</v>
      </c>
      <c r="D176" s="376">
        <v>0.64242035150527954</v>
      </c>
      <c r="E176" s="376">
        <v>0.68723714351654053</v>
      </c>
    </row>
    <row r="177" spans="2:5" ht="25.35" customHeight="1">
      <c r="B177" s="378">
        <v>43160</v>
      </c>
      <c r="C177" s="375">
        <v>0.93593955039978027</v>
      </c>
      <c r="D177" s="375">
        <v>0.64552652835845947</v>
      </c>
      <c r="E177" s="375">
        <v>0.68970966339111328</v>
      </c>
    </row>
    <row r="178" spans="2:5" ht="25.35" customHeight="1">
      <c r="B178" s="379">
        <v>43191</v>
      </c>
      <c r="C178" s="376">
        <v>0.93591880798339844</v>
      </c>
      <c r="D178" s="376">
        <v>0.64731341600418091</v>
      </c>
      <c r="E178" s="376">
        <v>0.69163423776626587</v>
      </c>
    </row>
    <row r="179" spans="2:5" ht="25.35" customHeight="1">
      <c r="B179" s="378">
        <v>43221</v>
      </c>
      <c r="C179" s="375">
        <v>0.93806570768356323</v>
      </c>
      <c r="D179" s="375">
        <v>0.64712822437286377</v>
      </c>
      <c r="E179" s="375">
        <v>0.68985384702682495</v>
      </c>
    </row>
    <row r="180" spans="2:5" ht="25.35" customHeight="1">
      <c r="B180" s="379">
        <v>43252</v>
      </c>
      <c r="C180" s="376">
        <v>0.93974393606185913</v>
      </c>
      <c r="D180" s="376">
        <v>0.64687764644622803</v>
      </c>
      <c r="E180" s="376">
        <v>0.68835526704788208</v>
      </c>
    </row>
    <row r="181" spans="2:5" ht="25.35" customHeight="1">
      <c r="B181" s="378">
        <v>43282</v>
      </c>
      <c r="C181" s="375">
        <v>0.9406360387802124</v>
      </c>
      <c r="D181" s="375">
        <v>0.64574819803237915</v>
      </c>
      <c r="E181" s="375">
        <v>0.68650168180465698</v>
      </c>
    </row>
    <row r="182" spans="2:5" ht="25.35" customHeight="1">
      <c r="B182" s="379">
        <v>43313</v>
      </c>
      <c r="C182" s="376">
        <v>0.94228118658065796</v>
      </c>
      <c r="D182" s="376">
        <v>0.63947117328643799</v>
      </c>
      <c r="E182" s="376">
        <v>0.67864149808883667</v>
      </c>
    </row>
    <row r="183" spans="2:5" ht="25.35" customHeight="1">
      <c r="B183" s="378">
        <v>43344</v>
      </c>
      <c r="C183" s="375">
        <v>0.94326281547546387</v>
      </c>
      <c r="D183" s="375">
        <v>0.6382293701171875</v>
      </c>
      <c r="E183" s="375">
        <v>0.67661887407302856</v>
      </c>
    </row>
    <row r="184" spans="2:5" ht="25.35" customHeight="1">
      <c r="B184" s="379">
        <v>43374</v>
      </c>
      <c r="C184" s="376">
        <v>0.94406223297119141</v>
      </c>
      <c r="D184" s="376">
        <v>0.64006400108337402</v>
      </c>
      <c r="E184" s="376">
        <v>0.67798924446105957</v>
      </c>
    </row>
    <row r="185" spans="2:5" ht="25.35" customHeight="1">
      <c r="B185" s="378">
        <v>43405</v>
      </c>
      <c r="C185" s="375">
        <v>0.9465755820274353</v>
      </c>
      <c r="D185" s="375">
        <v>0.64232486486434937</v>
      </c>
      <c r="E185" s="375">
        <v>0.6785774827003479</v>
      </c>
    </row>
    <row r="186" spans="2:5" ht="25.35" customHeight="1">
      <c r="B186" s="379">
        <v>43435</v>
      </c>
      <c r="C186" s="376">
        <v>0.94772946834564209</v>
      </c>
      <c r="D186" s="376">
        <v>0.64313614368438721</v>
      </c>
      <c r="E186" s="376">
        <v>0.6786072850227356</v>
      </c>
    </row>
    <row r="187" spans="2:5" ht="25.35" customHeight="1">
      <c r="B187" s="378">
        <v>43466</v>
      </c>
      <c r="C187" s="375">
        <v>0.94739013910293579</v>
      </c>
      <c r="D187" s="375">
        <v>0.64583808183670044</v>
      </c>
      <c r="E187" s="375">
        <v>0.6817023754119873</v>
      </c>
    </row>
    <row r="188" spans="2:5" ht="25.35" customHeight="1">
      <c r="B188" s="379">
        <v>43497</v>
      </c>
      <c r="C188" s="376">
        <v>0.95048469305038452</v>
      </c>
      <c r="D188" s="376">
        <v>0.64637446403503418</v>
      </c>
      <c r="E188" s="376">
        <v>0.68004715442657471</v>
      </c>
    </row>
    <row r="189" spans="2:5" ht="25.35" customHeight="1">
      <c r="B189" s="378">
        <v>43525</v>
      </c>
      <c r="C189" s="375">
        <v>0.95090627670288086</v>
      </c>
      <c r="D189" s="375">
        <v>0.6460079550743103</v>
      </c>
      <c r="E189" s="375">
        <v>0.67936027050018311</v>
      </c>
    </row>
    <row r="190" spans="2:5" ht="25.35" customHeight="1">
      <c r="B190" s="379">
        <v>43556</v>
      </c>
      <c r="C190" s="376">
        <v>0.95185256004333496</v>
      </c>
      <c r="D190" s="376">
        <v>0.6481052041053772</v>
      </c>
      <c r="E190" s="376">
        <v>0.68088823556900024</v>
      </c>
    </row>
    <row r="191" spans="2:5" ht="25.35" customHeight="1">
      <c r="B191" s="378">
        <v>43586</v>
      </c>
      <c r="C191" s="375">
        <v>0.95249664783477783</v>
      </c>
      <c r="D191" s="375">
        <v>0.65237230062484741</v>
      </c>
      <c r="E191" s="375">
        <v>0.68490773439407349</v>
      </c>
    </row>
    <row r="192" spans="2:5" ht="25.35" customHeight="1">
      <c r="B192" s="379">
        <v>43617</v>
      </c>
      <c r="C192" s="376">
        <v>0.95383542776107788</v>
      </c>
      <c r="D192" s="376">
        <v>0.65550434589385986</v>
      </c>
      <c r="E192" s="376">
        <v>0.68723005056381226</v>
      </c>
    </row>
    <row r="193" spans="2:5" ht="25.35" customHeight="1">
      <c r="B193" s="378">
        <v>43647</v>
      </c>
      <c r="C193" s="375">
        <v>0.95477175712585449</v>
      </c>
      <c r="D193" s="375">
        <v>0.65633898973464966</v>
      </c>
      <c r="E193" s="375">
        <v>0.68743026256561279</v>
      </c>
    </row>
    <row r="194" spans="2:5" ht="25.35" customHeight="1">
      <c r="B194" s="379">
        <v>43678</v>
      </c>
      <c r="C194" s="376">
        <v>0.95606738328933716</v>
      </c>
      <c r="D194" s="376">
        <v>0.65079641342163086</v>
      </c>
      <c r="E194" s="376">
        <v>0.68070143461227417</v>
      </c>
    </row>
    <row r="195" spans="2:5" ht="25.35" customHeight="1">
      <c r="B195" s="378">
        <v>43709</v>
      </c>
      <c r="C195" s="375">
        <v>0.9572070837020874</v>
      </c>
      <c r="D195" s="375">
        <v>0.65243679285049438</v>
      </c>
      <c r="E195" s="375">
        <v>0.68160456418991089</v>
      </c>
    </row>
    <row r="196" spans="2:5" ht="25.35" customHeight="1">
      <c r="B196" s="379">
        <v>43739</v>
      </c>
      <c r="C196" s="376">
        <v>0.95818454027175903</v>
      </c>
      <c r="D196" s="376">
        <v>0.64937365055084229</v>
      </c>
      <c r="E196" s="376">
        <v>0.67771250009536743</v>
      </c>
    </row>
    <row r="197" spans="2:5" ht="25.35" customHeight="1">
      <c r="B197" s="378">
        <v>43770</v>
      </c>
      <c r="C197" s="375">
        <v>0.95977485179901123</v>
      </c>
      <c r="D197" s="375">
        <v>0.65276813507080078</v>
      </c>
      <c r="E197" s="375">
        <v>0.68012630939483643</v>
      </c>
    </row>
    <row r="198" spans="2:5" ht="25.35" customHeight="1">
      <c r="B198" s="379">
        <v>43800</v>
      </c>
      <c r="C198" s="376">
        <v>0.96148681640625</v>
      </c>
      <c r="D198" s="376">
        <v>0.65363419055938721</v>
      </c>
      <c r="E198" s="376">
        <v>0.67981606721878052</v>
      </c>
    </row>
    <row r="199" spans="2:5" ht="25.35" customHeight="1">
      <c r="B199" s="378">
        <v>43831</v>
      </c>
      <c r="C199" s="375">
        <v>0.96300357580184937</v>
      </c>
      <c r="D199" s="375">
        <v>0.65763193368911743</v>
      </c>
      <c r="E199" s="375">
        <v>0.68289673328399658</v>
      </c>
    </row>
    <row r="200" spans="2:5" ht="25.35" customHeight="1">
      <c r="B200" s="379">
        <v>43862</v>
      </c>
      <c r="C200" s="376">
        <v>0.96215862035751343</v>
      </c>
      <c r="D200" s="376">
        <v>0.65942734479904175</v>
      </c>
      <c r="E200" s="376">
        <v>0.68536245822906494</v>
      </c>
    </row>
    <row r="201" spans="2:5" ht="25.35" customHeight="1">
      <c r="B201" s="378">
        <v>43891</v>
      </c>
      <c r="C201" s="375">
        <v>0.96074730157852173</v>
      </c>
      <c r="D201" s="375">
        <v>0.65884357690811157</v>
      </c>
      <c r="E201" s="375">
        <v>0.68576151132583618</v>
      </c>
    </row>
    <row r="202" spans="2:5" ht="25.35" customHeight="1">
      <c r="B202" s="379">
        <v>43922</v>
      </c>
      <c r="C202" s="376">
        <v>0.9561498761177063</v>
      </c>
      <c r="D202" s="376">
        <v>0.65024375915527344</v>
      </c>
      <c r="E202" s="376">
        <v>0.68006467819213867</v>
      </c>
    </row>
    <row r="203" spans="2:5" ht="25.35" customHeight="1">
      <c r="B203" s="378">
        <v>43952</v>
      </c>
      <c r="C203" s="375">
        <v>0.95137578248977661</v>
      </c>
      <c r="D203" s="375">
        <v>0.6460728645324707</v>
      </c>
      <c r="E203" s="375">
        <v>0.67909324169158936</v>
      </c>
    </row>
    <row r="204" spans="2:5" ht="25.35" customHeight="1">
      <c r="B204" s="379">
        <v>43983</v>
      </c>
      <c r="C204" s="376">
        <v>0.95001375675201416</v>
      </c>
      <c r="D204" s="376">
        <v>0.64307719469070435</v>
      </c>
      <c r="E204" s="376">
        <v>0.6769135594367981</v>
      </c>
    </row>
    <row r="205" spans="2:5" ht="25.35" customHeight="1">
      <c r="B205" s="378">
        <v>44013</v>
      </c>
      <c r="C205" s="375">
        <v>0.95007115602493286</v>
      </c>
      <c r="D205" s="375">
        <v>0.64307183027267456</v>
      </c>
      <c r="E205" s="375">
        <v>0.67686700820922852</v>
      </c>
    </row>
    <row r="206" spans="2:5" ht="25.35" customHeight="1">
      <c r="B206" s="379">
        <v>44044</v>
      </c>
      <c r="C206" s="376">
        <v>0.94921737909317017</v>
      </c>
      <c r="D206" s="376">
        <v>0.63824599981307983</v>
      </c>
      <c r="E206" s="376">
        <v>0.67239183187484741</v>
      </c>
    </row>
    <row r="207" spans="2:5" ht="25.35" customHeight="1">
      <c r="B207" s="378">
        <v>44075</v>
      </c>
      <c r="C207" s="375">
        <v>0.94638091325759888</v>
      </c>
      <c r="D207" s="375">
        <v>0.63253629207611084</v>
      </c>
      <c r="E207" s="375">
        <v>0.66837394237518311</v>
      </c>
    </row>
    <row r="208" spans="2:5" ht="25.35" customHeight="1">
      <c r="B208" s="379">
        <v>44105</v>
      </c>
      <c r="C208" s="376">
        <v>0.94360882043838501</v>
      </c>
      <c r="D208" s="376">
        <v>0.62847840785980225</v>
      </c>
      <c r="E208" s="376">
        <v>0.66603702306747437</v>
      </c>
    </row>
    <row r="209" spans="2:8" ht="25.35" customHeight="1">
      <c r="B209" s="378">
        <v>44136</v>
      </c>
      <c r="C209" s="375">
        <v>0.94207674264907837</v>
      </c>
      <c r="D209" s="375">
        <v>0.62879681587219238</v>
      </c>
      <c r="E209" s="375">
        <v>0.66745811700820923</v>
      </c>
    </row>
    <row r="210" spans="2:8" ht="25.35" customHeight="1">
      <c r="B210" s="379">
        <v>44166</v>
      </c>
      <c r="C210" s="376">
        <v>0.94361603260040283</v>
      </c>
      <c r="D210" s="376">
        <v>0.63073152303695679</v>
      </c>
      <c r="E210" s="376">
        <v>0.66841965913772583</v>
      </c>
    </row>
    <row r="211" spans="2:8" ht="25.35" customHeight="1">
      <c r="B211" s="378">
        <v>44197</v>
      </c>
      <c r="C211" s="375">
        <v>0.94229215383529663</v>
      </c>
      <c r="D211" s="375">
        <v>0.6313970685005188</v>
      </c>
      <c r="E211" s="375">
        <v>0.67006510496139526</v>
      </c>
    </row>
    <row r="212" spans="2:8" ht="25.35" customHeight="1">
      <c r="B212" s="379">
        <v>44228</v>
      </c>
      <c r="C212" s="376">
        <v>0.94184309244155884</v>
      </c>
      <c r="D212" s="376">
        <v>0.6316949725151062</v>
      </c>
      <c r="E212" s="376">
        <v>0.67070090770721436</v>
      </c>
    </row>
    <row r="213" spans="2:8" ht="25.35" customHeight="1">
      <c r="B213" s="378">
        <v>44256</v>
      </c>
      <c r="C213" s="375">
        <v>0.94155293703079224</v>
      </c>
      <c r="D213" s="375">
        <v>0.63231325149536133</v>
      </c>
      <c r="E213" s="375">
        <v>0.67156416177749634</v>
      </c>
    </row>
    <row r="214" spans="2:8" ht="25.35" customHeight="1">
      <c r="B214" s="379">
        <v>44287</v>
      </c>
      <c r="C214" s="376">
        <v>0.94153988361358643</v>
      </c>
      <c r="D214" s="376">
        <v>0.63391846418380737</v>
      </c>
      <c r="E214" s="376">
        <v>0.67327839136123657</v>
      </c>
    </row>
    <row r="215" spans="2:8" ht="25.35" customHeight="1">
      <c r="B215" s="378">
        <v>44317</v>
      </c>
      <c r="C215" s="375">
        <v>0.94104951620101929</v>
      </c>
      <c r="D215" s="375">
        <v>0.63450109958648682</v>
      </c>
      <c r="E215" s="375">
        <v>0.6742483377456665</v>
      </c>
    </row>
    <row r="216" spans="2:8" ht="25.35" customHeight="1">
      <c r="B216" s="379">
        <v>44348</v>
      </c>
      <c r="C216" s="376">
        <v>0.94308251142501831</v>
      </c>
      <c r="D216" s="376">
        <v>0.63440245389938354</v>
      </c>
      <c r="E216" s="376">
        <v>0.67269027233123779</v>
      </c>
    </row>
    <row r="217" spans="2:8" ht="25.35" customHeight="1">
      <c r="B217" s="378">
        <v>44378</v>
      </c>
      <c r="C217" s="375">
        <v>0.94329589605331421</v>
      </c>
      <c r="D217" s="375">
        <v>0.6333167552947998</v>
      </c>
      <c r="E217" s="375">
        <v>0.6713871955871582</v>
      </c>
    </row>
    <row r="218" spans="2:8" ht="25.35" customHeight="1">
      <c r="B218" s="379">
        <v>44409</v>
      </c>
      <c r="C218" s="376">
        <v>0.94602710008621216</v>
      </c>
      <c r="D218" s="376">
        <v>0.63154071569442749</v>
      </c>
      <c r="E218" s="376">
        <v>0.66757148504257202</v>
      </c>
    </row>
    <row r="219" spans="2:8" ht="25.35" customHeight="1">
      <c r="B219" s="378">
        <v>44440</v>
      </c>
      <c r="C219" s="375">
        <v>0.94756525754928589</v>
      </c>
      <c r="D219" s="375">
        <v>0.63022816181182861</v>
      </c>
      <c r="E219" s="375">
        <v>0.66510254144668579</v>
      </c>
    </row>
    <row r="220" spans="2:8" ht="25.35" customHeight="1">
      <c r="B220" s="379">
        <v>44470</v>
      </c>
      <c r="C220" s="376">
        <v>0.94794684648513794</v>
      </c>
      <c r="D220" s="376">
        <v>0.62744623422622681</v>
      </c>
      <c r="E220" s="376">
        <v>0.66190022230148315</v>
      </c>
    </row>
    <row r="221" spans="2:8" ht="25.35" customHeight="1">
      <c r="B221" s="378">
        <v>44501</v>
      </c>
      <c r="C221" s="375">
        <v>0.9496910572052002</v>
      </c>
      <c r="D221" s="375">
        <v>0.62389063835144043</v>
      </c>
      <c r="E221" s="375">
        <v>0.65694063901901245</v>
      </c>
    </row>
    <row r="222" spans="2:8" ht="25.35" customHeight="1">
      <c r="B222" s="380">
        <v>44531</v>
      </c>
      <c r="C222" s="377">
        <v>0.95219427347183228</v>
      </c>
      <c r="D222" s="377">
        <v>0.6251329779624939</v>
      </c>
      <c r="E222" s="377">
        <v>0.65651828050613403</v>
      </c>
    </row>
    <row r="224" spans="2:8">
      <c r="B224" s="497" t="s">
        <v>289</v>
      </c>
      <c r="C224" s="497"/>
      <c r="D224" s="497"/>
      <c r="E224" s="497"/>
      <c r="F224" s="138"/>
      <c r="G224" s="138"/>
      <c r="H224" s="138"/>
    </row>
    <row r="225" spans="2:8">
      <c r="B225" s="497" t="s">
        <v>290</v>
      </c>
      <c r="C225" s="497"/>
      <c r="D225" s="497"/>
      <c r="E225" s="497"/>
      <c r="F225" s="138"/>
      <c r="G225" s="138"/>
      <c r="H225" s="138"/>
    </row>
  </sheetData>
  <mergeCells count="6">
    <mergeCell ref="B225:E225"/>
    <mergeCell ref="B2:E2"/>
    <mergeCell ref="B3:E3"/>
    <mergeCell ref="B5:B6"/>
    <mergeCell ref="C5:E5"/>
    <mergeCell ref="B224:E224"/>
  </mergeCells>
  <pageMargins left="0.7" right="0.7" top="0.75" bottom="0.75" header="0.3" footer="0.3"/>
  <pageSetup paperSize="9"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32C99-A4AF-42C8-9468-B1DD760C4D79}">
  <dimension ref="B2:H225"/>
  <sheetViews>
    <sheetView showGridLines="0" zoomScaleNormal="100" workbookViewId="0">
      <selection activeCell="C8" sqref="C8:D8"/>
    </sheetView>
  </sheetViews>
  <sheetFormatPr baseColWidth="10" defaultColWidth="8.85546875" defaultRowHeight="15"/>
  <cols>
    <col min="1" max="1" width="4.5703125" style="140" customWidth="1"/>
    <col min="2" max="2" width="9.5703125" style="140" bestFit="1" customWidth="1"/>
    <col min="3" max="3" width="10.7109375" style="140" bestFit="1" customWidth="1"/>
    <col min="4" max="4" width="11.7109375" style="140" bestFit="1" customWidth="1"/>
    <col min="5" max="5" width="19" style="140" customWidth="1"/>
    <col min="6" max="16384" width="8.85546875" style="140"/>
  </cols>
  <sheetData>
    <row r="2" spans="2:5">
      <c r="B2" s="139" t="s">
        <v>349</v>
      </c>
    </row>
    <row r="3" spans="2:5">
      <c r="B3" s="139" t="s">
        <v>350</v>
      </c>
    </row>
    <row r="4" spans="2:5">
      <c r="B4" s="139"/>
    </row>
    <row r="5" spans="2:5" ht="31.5" customHeight="1">
      <c r="B5" s="502" t="s">
        <v>128</v>
      </c>
      <c r="C5" s="503" t="s">
        <v>346</v>
      </c>
      <c r="D5" s="504"/>
      <c r="E5" s="504"/>
    </row>
    <row r="6" spans="2:5" ht="45">
      <c r="B6" s="502"/>
      <c r="C6" s="293" t="s">
        <v>500</v>
      </c>
      <c r="D6" s="293" t="s">
        <v>501</v>
      </c>
      <c r="E6" s="293" t="s">
        <v>351</v>
      </c>
    </row>
    <row r="7" spans="2:5" ht="25.35" customHeight="1">
      <c r="B7" s="409">
        <v>37987</v>
      </c>
      <c r="C7" s="410">
        <v>0.10317936539649963</v>
      </c>
      <c r="D7" s="410">
        <v>0.92797678709030151</v>
      </c>
      <c r="E7" s="410">
        <v>0.89107555150985718</v>
      </c>
    </row>
    <row r="8" spans="2:5" ht="25.35" customHeight="1">
      <c r="B8" s="411">
        <v>38018</v>
      </c>
      <c r="C8" s="412">
        <v>0.10564225912094116</v>
      </c>
      <c r="D8" s="412">
        <v>0.93021845817565918</v>
      </c>
      <c r="E8" s="412">
        <v>0.89355087280273438</v>
      </c>
    </row>
    <row r="9" spans="2:5" ht="25.35" customHeight="1">
      <c r="B9" s="409">
        <v>38047</v>
      </c>
      <c r="C9" s="410">
        <v>0.10342717170715332</v>
      </c>
      <c r="D9" s="410">
        <v>0.9265550971031189</v>
      </c>
      <c r="E9" s="410">
        <v>0.85815757513046265</v>
      </c>
    </row>
    <row r="10" spans="2:5" ht="25.35" customHeight="1">
      <c r="B10" s="411">
        <v>38078</v>
      </c>
      <c r="C10" s="412">
        <v>0.10643564909696579</v>
      </c>
      <c r="D10" s="412">
        <v>0.92345017194747925</v>
      </c>
      <c r="E10" s="412">
        <v>0.84614449739456177</v>
      </c>
    </row>
    <row r="11" spans="2:5" ht="25.35" customHeight="1">
      <c r="B11" s="409">
        <v>38108</v>
      </c>
      <c r="C11" s="410">
        <v>0.10519801825284958</v>
      </c>
      <c r="D11" s="410">
        <v>0.91212993860244751</v>
      </c>
      <c r="E11" s="410">
        <v>0.79462754726409912</v>
      </c>
    </row>
    <row r="12" spans="2:5" ht="25.35" customHeight="1">
      <c r="B12" s="411">
        <v>38139</v>
      </c>
      <c r="C12" s="412">
        <v>0.10389610379934311</v>
      </c>
      <c r="D12" s="412">
        <v>0.90833777189254761</v>
      </c>
      <c r="E12" s="412">
        <v>0.7860913872718811</v>
      </c>
    </row>
    <row r="13" spans="2:5" ht="25.35" customHeight="1">
      <c r="B13" s="409">
        <v>38169</v>
      </c>
      <c r="C13" s="410">
        <v>0.10675930976867676</v>
      </c>
      <c r="D13" s="410">
        <v>0.91118305921554565</v>
      </c>
      <c r="E13" s="410">
        <v>0.79185813665390015</v>
      </c>
    </row>
    <row r="14" spans="2:5" ht="25.35" customHeight="1">
      <c r="B14" s="411">
        <v>38200</v>
      </c>
      <c r="C14" s="412">
        <v>0.10499683767557144</v>
      </c>
      <c r="D14" s="412">
        <v>0.91070902347564697</v>
      </c>
      <c r="E14" s="412">
        <v>0.78652656078338623</v>
      </c>
    </row>
    <row r="15" spans="2:5" ht="25.35" customHeight="1">
      <c r="B15" s="409">
        <v>38231</v>
      </c>
      <c r="C15" s="410">
        <v>0.10532995313405991</v>
      </c>
      <c r="D15" s="410">
        <v>0.91358953714370728</v>
      </c>
      <c r="E15" s="410">
        <v>0.77961313724517822</v>
      </c>
    </row>
    <row r="16" spans="2:5" ht="25.35" customHeight="1">
      <c r="B16" s="411">
        <v>38261</v>
      </c>
      <c r="C16" s="412">
        <v>0.10653138905763626</v>
      </c>
      <c r="D16" s="412">
        <v>0.91124451160430908</v>
      </c>
      <c r="E16" s="412">
        <v>0.78993076086044312</v>
      </c>
    </row>
    <row r="17" spans="2:5" ht="25.35" customHeight="1">
      <c r="B17" s="409">
        <v>38292</v>
      </c>
      <c r="C17" s="410">
        <v>0.10506328940391541</v>
      </c>
      <c r="D17" s="410">
        <v>0.91401457786560059</v>
      </c>
      <c r="E17" s="410">
        <v>0.76773178577423096</v>
      </c>
    </row>
    <row r="18" spans="2:5" ht="25.35" customHeight="1">
      <c r="B18" s="411">
        <v>38322</v>
      </c>
      <c r="C18" s="412">
        <v>0.10403530299663544</v>
      </c>
      <c r="D18" s="412">
        <v>0.91418015956878662</v>
      </c>
      <c r="E18" s="412">
        <v>0.78895163536071777</v>
      </c>
    </row>
    <row r="19" spans="2:5" ht="25.35" customHeight="1">
      <c r="B19" s="409">
        <v>38353</v>
      </c>
      <c r="C19" s="410">
        <v>0.10006214678287506</v>
      </c>
      <c r="D19" s="410">
        <v>0.91865819692611694</v>
      </c>
      <c r="E19" s="410">
        <v>0.84079921245574951</v>
      </c>
    </row>
    <row r="20" spans="2:5" ht="25.35" customHeight="1">
      <c r="B20" s="411">
        <v>38384</v>
      </c>
      <c r="C20" s="412">
        <v>0.10030960291624069</v>
      </c>
      <c r="D20" s="412">
        <v>0.91840863227844238</v>
      </c>
      <c r="E20" s="412">
        <v>0.83364081382751465</v>
      </c>
    </row>
    <row r="21" spans="2:5" ht="25.35" customHeight="1">
      <c r="B21" s="409">
        <v>38412</v>
      </c>
      <c r="C21" s="410">
        <v>0.10037174075841904</v>
      </c>
      <c r="D21" s="410">
        <v>0.91753321886062622</v>
      </c>
      <c r="E21" s="410">
        <v>0.82536590099334717</v>
      </c>
    </row>
    <row r="22" spans="2:5" ht="25.35" customHeight="1">
      <c r="B22" s="411">
        <v>38443</v>
      </c>
      <c r="C22" s="412">
        <v>0.10428305715322495</v>
      </c>
      <c r="D22" s="412">
        <v>0.91549098491668701</v>
      </c>
      <c r="E22" s="412">
        <v>0.80945503711700439</v>
      </c>
    </row>
    <row r="23" spans="2:5" ht="25.35" customHeight="1">
      <c r="B23" s="409">
        <v>38473</v>
      </c>
      <c r="C23" s="410">
        <v>0.10566037893295288</v>
      </c>
      <c r="D23" s="410">
        <v>0.90770238637924194</v>
      </c>
      <c r="E23" s="410">
        <v>0.80825150012969971</v>
      </c>
    </row>
    <row r="24" spans="2:5" ht="25.35" customHeight="1">
      <c r="B24" s="411">
        <v>38504</v>
      </c>
      <c r="C24" s="412">
        <v>0.10318471491336823</v>
      </c>
      <c r="D24" s="412">
        <v>0.91160422563552856</v>
      </c>
      <c r="E24" s="412">
        <v>0.82344460487365723</v>
      </c>
    </row>
    <row r="25" spans="2:5" ht="25.35" customHeight="1">
      <c r="B25" s="409">
        <v>38534</v>
      </c>
      <c r="C25" s="410">
        <v>0.10512983053922653</v>
      </c>
      <c r="D25" s="410">
        <v>0.90861529111862183</v>
      </c>
      <c r="E25" s="410">
        <v>0.82519370317459106</v>
      </c>
    </row>
    <row r="26" spans="2:5" ht="25.35" customHeight="1">
      <c r="B26" s="411">
        <v>38565</v>
      </c>
      <c r="C26" s="412">
        <v>0.10636942833662033</v>
      </c>
      <c r="D26" s="412">
        <v>0.91091001033782959</v>
      </c>
      <c r="E26" s="412">
        <v>0.834483802318573</v>
      </c>
    </row>
    <row r="27" spans="2:5" ht="25.35" customHeight="1">
      <c r="B27" s="409">
        <v>38596</v>
      </c>
      <c r="C27" s="410">
        <v>0.10516252368688583</v>
      </c>
      <c r="D27" s="410">
        <v>0.91469615697860718</v>
      </c>
      <c r="E27" s="410">
        <v>0.85413253307342529</v>
      </c>
    </row>
    <row r="28" spans="2:5" ht="25.35" customHeight="1">
      <c r="B28" s="411">
        <v>38626</v>
      </c>
      <c r="C28" s="412">
        <v>0.10969387739896774</v>
      </c>
      <c r="D28" s="412">
        <v>0.91243016719818115</v>
      </c>
      <c r="E28" s="412">
        <v>0.83212172985076904</v>
      </c>
    </row>
    <row r="29" spans="2:5" ht="25.35" customHeight="1">
      <c r="B29" s="409">
        <v>38657</v>
      </c>
      <c r="C29" s="410">
        <v>0.10841836780309677</v>
      </c>
      <c r="D29" s="410">
        <v>0.91482311487197876</v>
      </c>
      <c r="E29" s="410">
        <v>0.84290891885757446</v>
      </c>
    </row>
    <row r="30" spans="2:5" ht="25.35" customHeight="1">
      <c r="B30" s="411">
        <v>38687</v>
      </c>
      <c r="C30" s="412">
        <v>0.10546378791332245</v>
      </c>
      <c r="D30" s="412">
        <v>0.91269081830978394</v>
      </c>
      <c r="E30" s="412">
        <v>0.84633451700210571</v>
      </c>
    </row>
    <row r="31" spans="2:5" ht="25.35" customHeight="1">
      <c r="B31" s="409">
        <v>38718</v>
      </c>
      <c r="C31" s="410">
        <v>0.10688988864421844</v>
      </c>
      <c r="D31" s="410">
        <v>0.9131702184677124</v>
      </c>
      <c r="E31" s="410">
        <v>0.85044944286346436</v>
      </c>
    </row>
    <row r="32" spans="2:5" ht="25.35" customHeight="1">
      <c r="B32" s="411">
        <v>38749</v>
      </c>
      <c r="C32" s="412">
        <v>0.1067524179816246</v>
      </c>
      <c r="D32" s="412">
        <v>0.90891903638839722</v>
      </c>
      <c r="E32" s="412">
        <v>0.84339457750320435</v>
      </c>
    </row>
    <row r="33" spans="2:5" ht="25.35" customHeight="1">
      <c r="B33" s="409">
        <v>38777</v>
      </c>
      <c r="C33" s="410">
        <v>0.10852713137865067</v>
      </c>
      <c r="D33" s="410">
        <v>0.90622168779373169</v>
      </c>
      <c r="E33" s="410">
        <v>0.832813560962677</v>
      </c>
    </row>
    <row r="34" spans="2:5" ht="25.35" customHeight="1">
      <c r="B34" s="411">
        <v>38808</v>
      </c>
      <c r="C34" s="412">
        <v>0.1115434542298317</v>
      </c>
      <c r="D34" s="412">
        <v>0.90456235408782959</v>
      </c>
      <c r="E34" s="412">
        <v>0.82867968082427979</v>
      </c>
    </row>
    <row r="35" spans="2:5" ht="25.35" customHeight="1">
      <c r="B35" s="409">
        <v>38838</v>
      </c>
      <c r="C35" s="410">
        <v>0.11741935461759567</v>
      </c>
      <c r="D35" s="410">
        <v>0.90949201583862305</v>
      </c>
      <c r="E35" s="410">
        <v>0.80065703392028809</v>
      </c>
    </row>
    <row r="36" spans="2:5" ht="25.35" customHeight="1">
      <c r="B36" s="411">
        <v>38869</v>
      </c>
      <c r="C36" s="412">
        <v>0.11791237443685532</v>
      </c>
      <c r="D36" s="412">
        <v>0.91055458784103394</v>
      </c>
      <c r="E36" s="412">
        <v>0.79826557636260986</v>
      </c>
    </row>
    <row r="37" spans="2:5" ht="25.35" customHeight="1">
      <c r="B37" s="409">
        <v>38899</v>
      </c>
      <c r="C37" s="410">
        <v>0.1160256415605545</v>
      </c>
      <c r="D37" s="410">
        <v>0.9104466438293457</v>
      </c>
      <c r="E37" s="410">
        <v>0.77569818496704102</v>
      </c>
    </row>
    <row r="38" spans="2:5" ht="25.35" customHeight="1">
      <c r="B38" s="411">
        <v>38930</v>
      </c>
      <c r="C38" s="412">
        <v>0.11610005795955658</v>
      </c>
      <c r="D38" s="412">
        <v>0.91143715381622314</v>
      </c>
      <c r="E38" s="412">
        <v>0.76584446430206299</v>
      </c>
    </row>
    <row r="39" spans="2:5" ht="25.35" customHeight="1">
      <c r="B39" s="409">
        <v>38961</v>
      </c>
      <c r="C39" s="410">
        <v>0.11610005795955658</v>
      </c>
      <c r="D39" s="410">
        <v>0.90897178649902344</v>
      </c>
      <c r="E39" s="410">
        <v>0.76955825090408325</v>
      </c>
    </row>
    <row r="40" spans="2:5" ht="25.35" customHeight="1">
      <c r="B40" s="411">
        <v>38991</v>
      </c>
      <c r="C40" s="412">
        <v>0.117458276450634</v>
      </c>
      <c r="D40" s="412">
        <v>0.90937036275863647</v>
      </c>
      <c r="E40" s="412">
        <v>0.76172721385955811</v>
      </c>
    </row>
    <row r="41" spans="2:5" ht="25.35" customHeight="1">
      <c r="B41" s="409">
        <v>39022</v>
      </c>
      <c r="C41" s="410">
        <v>0.1181001290678978</v>
      </c>
      <c r="D41" s="410">
        <v>0.91313356161117554</v>
      </c>
      <c r="E41" s="410">
        <v>0.77177655696868896</v>
      </c>
    </row>
    <row r="42" spans="2:5" ht="25.35" customHeight="1">
      <c r="B42" s="411">
        <v>39052</v>
      </c>
      <c r="C42" s="412">
        <v>0.11595131456851959</v>
      </c>
      <c r="D42" s="412">
        <v>0.91825127601623535</v>
      </c>
      <c r="E42" s="412">
        <v>0.78644740581512451</v>
      </c>
    </row>
    <row r="43" spans="2:5" ht="25.35" customHeight="1">
      <c r="B43" s="409">
        <v>39083</v>
      </c>
      <c r="C43" s="410">
        <v>0.11459667235612869</v>
      </c>
      <c r="D43" s="410">
        <v>0.92046403884887695</v>
      </c>
      <c r="E43" s="410">
        <v>0.7928626537322998</v>
      </c>
    </row>
    <row r="44" spans="2:5" ht="25.35" customHeight="1">
      <c r="B44" s="411">
        <v>39114</v>
      </c>
      <c r="C44" s="412">
        <v>0.11317136138677597</v>
      </c>
      <c r="D44" s="412">
        <v>0.92284035682678223</v>
      </c>
      <c r="E44" s="412">
        <v>0.80579817295074463</v>
      </c>
    </row>
    <row r="45" spans="2:5" ht="25.35" customHeight="1">
      <c r="B45" s="409">
        <v>39142</v>
      </c>
      <c r="C45" s="410">
        <v>0.11730768531560898</v>
      </c>
      <c r="D45" s="410">
        <v>0.91600978374481201</v>
      </c>
      <c r="E45" s="410">
        <v>0.80039507150650024</v>
      </c>
    </row>
    <row r="46" spans="2:5" ht="25.35" customHeight="1">
      <c r="B46" s="411">
        <v>39173</v>
      </c>
      <c r="C46" s="412">
        <v>0.11683168262243271</v>
      </c>
      <c r="D46" s="412">
        <v>0.91036897897720337</v>
      </c>
      <c r="E46" s="412">
        <v>0.8075336217880249</v>
      </c>
    </row>
    <row r="47" spans="2:5" ht="25.35" customHeight="1">
      <c r="B47" s="409">
        <v>39203</v>
      </c>
      <c r="C47" s="410">
        <v>0.12042582035064697</v>
      </c>
      <c r="D47" s="410">
        <v>0.90520745515823364</v>
      </c>
      <c r="E47" s="410">
        <v>0.79099029302597046</v>
      </c>
    </row>
    <row r="48" spans="2:5" ht="25.35" customHeight="1">
      <c r="B48" s="411">
        <v>39234</v>
      </c>
      <c r="C48" s="412">
        <v>0.12123242020606995</v>
      </c>
      <c r="D48" s="412">
        <v>0.90622204542160034</v>
      </c>
      <c r="E48" s="412">
        <v>0.79127562046051025</v>
      </c>
    </row>
    <row r="49" spans="2:5" ht="25.35" customHeight="1">
      <c r="B49" s="409">
        <v>39264</v>
      </c>
      <c r="C49" s="410">
        <v>0.12254570424556732</v>
      </c>
      <c r="D49" s="410">
        <v>0.90787810087203979</v>
      </c>
      <c r="E49" s="410">
        <v>0.7943304181098938</v>
      </c>
    </row>
    <row r="50" spans="2:5" ht="25.35" customHeight="1">
      <c r="B50" s="411">
        <v>39295</v>
      </c>
      <c r="C50" s="412">
        <v>0.12279511988162994</v>
      </c>
      <c r="D50" s="412">
        <v>0.91353946924209595</v>
      </c>
      <c r="E50" s="412">
        <v>0.7870858907699585</v>
      </c>
    </row>
    <row r="51" spans="2:5" ht="25.35" customHeight="1">
      <c r="B51" s="409">
        <v>39326</v>
      </c>
      <c r="C51" s="410">
        <v>0.12075983732938766</v>
      </c>
      <c r="D51" s="410">
        <v>0.91138696670532227</v>
      </c>
      <c r="E51" s="410">
        <v>0.7678600549697876</v>
      </c>
    </row>
    <row r="52" spans="2:5" ht="25.35" customHeight="1">
      <c r="B52" s="411">
        <v>39356</v>
      </c>
      <c r="C52" s="412">
        <v>0.12092391401529312</v>
      </c>
      <c r="D52" s="412">
        <v>0.91271728277206421</v>
      </c>
      <c r="E52" s="412">
        <v>0.77618199586868286</v>
      </c>
    </row>
    <row r="53" spans="2:5" ht="25.35" customHeight="1">
      <c r="B53" s="409">
        <v>39387</v>
      </c>
      <c r="C53" s="410">
        <v>0.12543313205242157</v>
      </c>
      <c r="D53" s="410">
        <v>0.90658152103424072</v>
      </c>
      <c r="E53" s="410">
        <v>0.75674480199813843</v>
      </c>
    </row>
    <row r="54" spans="2:5" ht="25.35" customHeight="1">
      <c r="B54" s="411">
        <v>39417</v>
      </c>
      <c r="C54" s="412">
        <v>0.12595684826374054</v>
      </c>
      <c r="D54" s="412">
        <v>0.90821832418441772</v>
      </c>
      <c r="E54" s="412">
        <v>0.76231575012207031</v>
      </c>
    </row>
    <row r="55" spans="2:5" ht="25.35" customHeight="1">
      <c r="B55" s="409">
        <v>39448</v>
      </c>
      <c r="C55" s="410">
        <v>0.12456506490707397</v>
      </c>
      <c r="D55" s="410">
        <v>0.90377342700958252</v>
      </c>
      <c r="E55" s="410">
        <v>0.77944469451904297</v>
      </c>
    </row>
    <row r="56" spans="2:5" ht="25.35" customHeight="1">
      <c r="B56" s="411">
        <v>39479</v>
      </c>
      <c r="C56" s="412">
        <v>0.12648497521877289</v>
      </c>
      <c r="D56" s="412">
        <v>0.90613144636154175</v>
      </c>
      <c r="E56" s="412">
        <v>0.76797193288803101</v>
      </c>
    </row>
    <row r="57" spans="2:5" ht="25.35" customHeight="1">
      <c r="B57" s="409">
        <v>39508</v>
      </c>
      <c r="C57" s="410">
        <v>0.13511611521244049</v>
      </c>
      <c r="D57" s="410">
        <v>0.89178466796875</v>
      </c>
      <c r="E57" s="410">
        <v>0.71573084592819214</v>
      </c>
    </row>
    <row r="58" spans="2:5" ht="25.35" customHeight="1">
      <c r="B58" s="411">
        <v>39539</v>
      </c>
      <c r="C58" s="412">
        <v>0.133708655834198</v>
      </c>
      <c r="D58" s="412">
        <v>0.89124089479446411</v>
      </c>
      <c r="E58" s="412">
        <v>0.71729350090026855</v>
      </c>
    </row>
    <row r="59" spans="2:5" ht="25.35" customHeight="1">
      <c r="B59" s="409">
        <v>39569</v>
      </c>
      <c r="C59" s="410">
        <v>0.14126652479171753</v>
      </c>
      <c r="D59" s="410">
        <v>0.89114046096801758</v>
      </c>
      <c r="E59" s="410">
        <v>0.70123308897018433</v>
      </c>
    </row>
    <row r="60" spans="2:5" ht="25.35" customHeight="1">
      <c r="B60" s="411">
        <v>39600</v>
      </c>
      <c r="C60" s="412">
        <v>0.14086471498012543</v>
      </c>
      <c r="D60" s="412">
        <v>0.89193391799926758</v>
      </c>
      <c r="E60" s="412">
        <v>0.70282000303268433</v>
      </c>
    </row>
    <row r="61" spans="2:5" ht="25.35" customHeight="1">
      <c r="B61" s="409">
        <v>39630</v>
      </c>
      <c r="C61" s="410">
        <v>0.13977746665477753</v>
      </c>
      <c r="D61" s="410">
        <v>0.8928295373916626</v>
      </c>
      <c r="E61" s="410">
        <v>0.7079540491104126</v>
      </c>
    </row>
    <row r="62" spans="2:5" ht="25.35" customHeight="1">
      <c r="B62" s="411">
        <v>39661</v>
      </c>
      <c r="C62" s="412">
        <v>0.14936886727809906</v>
      </c>
      <c r="D62" s="412">
        <v>0.8880622386932373</v>
      </c>
      <c r="E62" s="412">
        <v>0.68976247310638428</v>
      </c>
    </row>
    <row r="63" spans="2:5" ht="25.35" customHeight="1">
      <c r="B63" s="409">
        <v>39692</v>
      </c>
      <c r="C63" s="410">
        <v>0.15157894790172577</v>
      </c>
      <c r="D63" s="410">
        <v>0.88820654153823853</v>
      </c>
      <c r="E63" s="410">
        <v>0.69979739189147949</v>
      </c>
    </row>
    <row r="64" spans="2:5" ht="25.35" customHeight="1">
      <c r="B64" s="411">
        <v>39722</v>
      </c>
      <c r="C64" s="412">
        <v>0.15244755148887634</v>
      </c>
      <c r="D64" s="412">
        <v>0.88595503568649292</v>
      </c>
      <c r="E64" s="412">
        <v>0.70142632722854614</v>
      </c>
    </row>
    <row r="65" spans="2:5" ht="25.35" customHeight="1">
      <c r="B65" s="409">
        <v>39753</v>
      </c>
      <c r="C65" s="410">
        <v>0.15153631567955017</v>
      </c>
      <c r="D65" s="410">
        <v>0.8839382529258728</v>
      </c>
      <c r="E65" s="410">
        <v>0.72009009122848511</v>
      </c>
    </row>
    <row r="66" spans="2:5" ht="25.35" customHeight="1">
      <c r="B66" s="411">
        <v>39783</v>
      </c>
      <c r="C66" s="412">
        <v>0.15487977862358093</v>
      </c>
      <c r="D66" s="412">
        <v>0.88592672348022461</v>
      </c>
      <c r="E66" s="412">
        <v>0.72212862968444824</v>
      </c>
    </row>
    <row r="67" spans="2:5" ht="25.35" customHeight="1">
      <c r="B67" s="409">
        <v>39814</v>
      </c>
      <c r="C67" s="410">
        <v>0.15395480394363403</v>
      </c>
      <c r="D67" s="410">
        <v>0.88379019498825073</v>
      </c>
      <c r="E67" s="410">
        <v>0.71913272142410278</v>
      </c>
    </row>
    <row r="68" spans="2:5" ht="25.35" customHeight="1">
      <c r="B68" s="411">
        <v>39845</v>
      </c>
      <c r="C68" s="412">
        <v>0.15417255461215973</v>
      </c>
      <c r="D68" s="412">
        <v>0.88580965995788574</v>
      </c>
      <c r="E68" s="412">
        <v>0.72094982862472534</v>
      </c>
    </row>
    <row r="69" spans="2:5" ht="25.35" customHeight="1">
      <c r="B69" s="409">
        <v>39873</v>
      </c>
      <c r="C69" s="410">
        <v>0.15439093112945557</v>
      </c>
      <c r="D69" s="410">
        <v>0.88550674915313721</v>
      </c>
      <c r="E69" s="410">
        <v>0.71990585327148438</v>
      </c>
    </row>
    <row r="70" spans="2:5" ht="25.35" customHeight="1">
      <c r="B70" s="411">
        <v>39904</v>
      </c>
      <c r="C70" s="412">
        <v>0.15618373453617096</v>
      </c>
      <c r="D70" s="412">
        <v>0.88506573438644409</v>
      </c>
      <c r="E70" s="412">
        <v>0.72631388902664185</v>
      </c>
    </row>
    <row r="71" spans="2:5" ht="25.35" customHeight="1">
      <c r="B71" s="409">
        <v>39934</v>
      </c>
      <c r="C71" s="410">
        <v>0.15151515603065491</v>
      </c>
      <c r="D71" s="410">
        <v>0.88423800468444824</v>
      </c>
      <c r="E71" s="410">
        <v>0.72410291433334351</v>
      </c>
    </row>
    <row r="72" spans="2:5" ht="25.35" customHeight="1">
      <c r="B72" s="411">
        <v>39965</v>
      </c>
      <c r="C72" s="412">
        <v>0.15243470668792725</v>
      </c>
      <c r="D72" s="412">
        <v>0.88583546876907349</v>
      </c>
      <c r="E72" s="412">
        <v>0.73197370767593384</v>
      </c>
    </row>
    <row r="73" spans="2:5" ht="25.35" customHeight="1">
      <c r="B73" s="409">
        <v>39995</v>
      </c>
      <c r="C73" s="410">
        <v>0.15920397639274597</v>
      </c>
      <c r="D73" s="410">
        <v>0.88655382394790649</v>
      </c>
      <c r="E73" s="410">
        <v>0.71311521530151367</v>
      </c>
    </row>
    <row r="74" spans="2:5" ht="25.35" customHeight="1">
      <c r="B74" s="411">
        <v>40026</v>
      </c>
      <c r="C74" s="412">
        <v>0.15931721031665802</v>
      </c>
      <c r="D74" s="412">
        <v>0.88891434669494629</v>
      </c>
      <c r="E74" s="412">
        <v>0.72213262319564819</v>
      </c>
    </row>
    <row r="75" spans="2:5" ht="25.35" customHeight="1">
      <c r="B75" s="409">
        <v>40057</v>
      </c>
      <c r="C75" s="410">
        <v>0.15968208014965057</v>
      </c>
      <c r="D75" s="410">
        <v>0.89036834239959717</v>
      </c>
      <c r="E75" s="410">
        <v>0.73104506731033325</v>
      </c>
    </row>
    <row r="76" spans="2:5" ht="25.35" customHeight="1">
      <c r="B76" s="411">
        <v>40087</v>
      </c>
      <c r="C76" s="412">
        <v>0.15922190248966217</v>
      </c>
      <c r="D76" s="412">
        <v>0.88938438892364502</v>
      </c>
      <c r="E76" s="412">
        <v>0.7351837158203125</v>
      </c>
    </row>
    <row r="77" spans="2:5" ht="25.35" customHeight="1">
      <c r="B77" s="409">
        <v>40118</v>
      </c>
      <c r="C77" s="410">
        <v>0.16077865660190582</v>
      </c>
      <c r="D77" s="410">
        <v>0.88768470287322998</v>
      </c>
      <c r="E77" s="410">
        <v>0.73643755912780762</v>
      </c>
    </row>
    <row r="78" spans="2:5" ht="25.35" customHeight="1">
      <c r="B78" s="411">
        <v>40148</v>
      </c>
      <c r="C78" s="412">
        <v>0.16247303783893585</v>
      </c>
      <c r="D78" s="412">
        <v>0.88980245590209961</v>
      </c>
      <c r="E78" s="412">
        <v>0.74760192632675171</v>
      </c>
    </row>
    <row r="79" spans="2:5" ht="25.35" customHeight="1">
      <c r="B79" s="409">
        <v>40179</v>
      </c>
      <c r="C79" s="410">
        <v>0.16367553174495697</v>
      </c>
      <c r="D79" s="410">
        <v>0.88892519474029541</v>
      </c>
      <c r="E79" s="410">
        <v>0.74833470582962036</v>
      </c>
    </row>
    <row r="80" spans="2:5" ht="25.35" customHeight="1">
      <c r="B80" s="411">
        <v>40210</v>
      </c>
      <c r="C80" s="412">
        <v>0.16136035323143005</v>
      </c>
      <c r="D80" s="412">
        <v>0.88986003398895264</v>
      </c>
      <c r="E80" s="412">
        <v>0.74746209383010864</v>
      </c>
    </row>
    <row r="81" spans="2:5" ht="25.35" customHeight="1">
      <c r="B81" s="409">
        <v>40238</v>
      </c>
      <c r="C81" s="410">
        <v>0.15907448530197144</v>
      </c>
      <c r="D81" s="410">
        <v>0.89113616943359375</v>
      </c>
      <c r="E81" s="410">
        <v>0.75586658716201782</v>
      </c>
    </row>
    <row r="82" spans="2:5" ht="25.35" customHeight="1">
      <c r="B82" s="411">
        <v>40269</v>
      </c>
      <c r="C82" s="412">
        <v>0.15869565308094025</v>
      </c>
      <c r="D82" s="412">
        <v>0.89050060510635376</v>
      </c>
      <c r="E82" s="412">
        <v>0.75568282604217529</v>
      </c>
    </row>
    <row r="83" spans="2:5" ht="25.35" customHeight="1">
      <c r="B83" s="409">
        <v>40299</v>
      </c>
      <c r="C83" s="410">
        <v>0.15823699533939362</v>
      </c>
      <c r="D83" s="410">
        <v>0.89233869314193726</v>
      </c>
      <c r="E83" s="410">
        <v>0.76805073022842407</v>
      </c>
    </row>
    <row r="84" spans="2:5" ht="25.35" customHeight="1">
      <c r="B84" s="411">
        <v>40330</v>
      </c>
      <c r="C84" s="412">
        <v>0.15728716552257538</v>
      </c>
      <c r="D84" s="412">
        <v>0.88996964693069458</v>
      </c>
      <c r="E84" s="412">
        <v>0.77094072103500366</v>
      </c>
    </row>
    <row r="85" spans="2:5" ht="25.35" customHeight="1">
      <c r="B85" s="409">
        <v>40360</v>
      </c>
      <c r="C85" s="410">
        <v>0.15340088307857513</v>
      </c>
      <c r="D85" s="410">
        <v>0.89565074443817139</v>
      </c>
      <c r="E85" s="410">
        <v>0.79034459590911865</v>
      </c>
    </row>
    <row r="86" spans="2:5" ht="25.35" customHeight="1">
      <c r="B86" s="411">
        <v>40391</v>
      </c>
      <c r="C86" s="412">
        <v>0.1507936418056488</v>
      </c>
      <c r="D86" s="412">
        <v>0.89728862047195435</v>
      </c>
      <c r="E86" s="412">
        <v>0.79520165920257568</v>
      </c>
    </row>
    <row r="87" spans="2:5" ht="25.35" customHeight="1">
      <c r="B87" s="409">
        <v>40422</v>
      </c>
      <c r="C87" s="410">
        <v>0.15212689340114594</v>
      </c>
      <c r="D87" s="410">
        <v>0.89519774913787842</v>
      </c>
      <c r="E87" s="410">
        <v>0.79696863889694214</v>
      </c>
    </row>
    <row r="88" spans="2:5" ht="25.35" customHeight="1">
      <c r="B88" s="411">
        <v>40452</v>
      </c>
      <c r="C88" s="412">
        <v>0.15168944001197815</v>
      </c>
      <c r="D88" s="412">
        <v>0.89325696229934692</v>
      </c>
      <c r="E88" s="412">
        <v>0.80817091464996338</v>
      </c>
    </row>
    <row r="89" spans="2:5" ht="25.35" customHeight="1">
      <c r="B89" s="409">
        <v>40483</v>
      </c>
      <c r="C89" s="410">
        <v>0.14860013127326965</v>
      </c>
      <c r="D89" s="410">
        <v>0.89184403419494629</v>
      </c>
      <c r="E89" s="410">
        <v>0.80285048484802246</v>
      </c>
    </row>
    <row r="90" spans="2:5" ht="25.35" customHeight="1">
      <c r="B90" s="411">
        <v>40513</v>
      </c>
      <c r="C90" s="412">
        <v>0.15116278827190399</v>
      </c>
      <c r="D90" s="412">
        <v>0.89207184314727783</v>
      </c>
      <c r="E90" s="412">
        <v>0.79975372552871704</v>
      </c>
    </row>
    <row r="91" spans="2:5" ht="25.35" customHeight="1">
      <c r="B91" s="409">
        <v>40544</v>
      </c>
      <c r="C91" s="410">
        <v>0.15087464451789856</v>
      </c>
      <c r="D91" s="410">
        <v>0.89198744297027588</v>
      </c>
      <c r="E91" s="410">
        <v>0.80885481834411621</v>
      </c>
    </row>
    <row r="92" spans="2:5" ht="25.35" customHeight="1">
      <c r="B92" s="411">
        <v>40575</v>
      </c>
      <c r="C92" s="412">
        <v>0.14981818199157715</v>
      </c>
      <c r="D92" s="412">
        <v>0.89429515600204468</v>
      </c>
      <c r="E92" s="412">
        <v>0.8086702823638916</v>
      </c>
    </row>
    <row r="93" spans="2:5" ht="25.35" customHeight="1">
      <c r="B93" s="409">
        <v>40603</v>
      </c>
      <c r="C93" s="410">
        <v>0.15204678475856781</v>
      </c>
      <c r="D93" s="410">
        <v>0.89518880844116211</v>
      </c>
      <c r="E93" s="410">
        <v>0.80219811201095581</v>
      </c>
    </row>
    <row r="94" spans="2:5" ht="25.35" customHeight="1">
      <c r="B94" s="411">
        <v>40634</v>
      </c>
      <c r="C94" s="412">
        <v>0.15345080196857452</v>
      </c>
      <c r="D94" s="412">
        <v>0.88912862539291382</v>
      </c>
      <c r="E94" s="412">
        <v>0.79784876108169556</v>
      </c>
    </row>
    <row r="95" spans="2:5" ht="25.35" customHeight="1">
      <c r="B95" s="409">
        <v>40664</v>
      </c>
      <c r="C95" s="410">
        <v>0.15789474546909332</v>
      </c>
      <c r="D95" s="410">
        <v>0.88585400581359863</v>
      </c>
      <c r="E95" s="410">
        <v>0.7859453558921814</v>
      </c>
    </row>
    <row r="96" spans="2:5" ht="25.35" customHeight="1">
      <c r="B96" s="411">
        <v>40695</v>
      </c>
      <c r="C96" s="412">
        <v>0.16047549247741699</v>
      </c>
      <c r="D96" s="412">
        <v>0.88440936803817749</v>
      </c>
      <c r="E96" s="412">
        <v>0.7816394567489624</v>
      </c>
    </row>
    <row r="97" spans="2:5" ht="25.35" customHeight="1">
      <c r="B97" s="409">
        <v>40725</v>
      </c>
      <c r="C97" s="410">
        <v>0.16991017758846283</v>
      </c>
      <c r="D97" s="410">
        <v>0.8814539909362793</v>
      </c>
      <c r="E97" s="410">
        <v>0.79852807521820068</v>
      </c>
    </row>
    <row r="98" spans="2:5" ht="25.35" customHeight="1">
      <c r="B98" s="411">
        <v>40756</v>
      </c>
      <c r="C98" s="412">
        <v>0.17091454565525055</v>
      </c>
      <c r="D98" s="412">
        <v>0.87986946105957031</v>
      </c>
      <c r="E98" s="412">
        <v>0.80142414569854736</v>
      </c>
    </row>
    <row r="99" spans="2:5" ht="25.35" customHeight="1">
      <c r="B99" s="409">
        <v>40787</v>
      </c>
      <c r="C99" s="410">
        <v>0.17029257118701935</v>
      </c>
      <c r="D99" s="410">
        <v>0.87932968139648438</v>
      </c>
      <c r="E99" s="410">
        <v>0.81295990943908691</v>
      </c>
    </row>
    <row r="100" spans="2:5" ht="25.35" customHeight="1">
      <c r="B100" s="411">
        <v>40817</v>
      </c>
      <c r="C100" s="412">
        <v>0.17213115096092224</v>
      </c>
      <c r="D100" s="412">
        <v>0.87929952144622803</v>
      </c>
      <c r="E100" s="412">
        <v>0.80217331647872925</v>
      </c>
    </row>
    <row r="101" spans="2:5" ht="25.35" customHeight="1">
      <c r="B101" s="409">
        <v>40848</v>
      </c>
      <c r="C101" s="410">
        <v>0.17550411820411682</v>
      </c>
      <c r="D101" s="410">
        <v>0.87929993867874146</v>
      </c>
      <c r="E101" s="410">
        <v>0.8032715916633606</v>
      </c>
    </row>
    <row r="102" spans="2:5" ht="25.35" customHeight="1">
      <c r="B102" s="411">
        <v>40878</v>
      </c>
      <c r="C102" s="412">
        <v>0.1777944415807724</v>
      </c>
      <c r="D102" s="412">
        <v>0.88135832548141479</v>
      </c>
      <c r="E102" s="412">
        <v>0.81686562299728394</v>
      </c>
    </row>
    <row r="103" spans="2:5" ht="25.35" customHeight="1">
      <c r="B103" s="409">
        <v>40909</v>
      </c>
      <c r="C103" s="410">
        <v>0.17677903175354004</v>
      </c>
      <c r="D103" s="410">
        <v>0.87764710187911987</v>
      </c>
      <c r="E103" s="410">
        <v>0.81157481670379639</v>
      </c>
    </row>
    <row r="104" spans="2:5" ht="25.35" customHeight="1">
      <c r="B104" s="411">
        <v>40940</v>
      </c>
      <c r="C104" s="412">
        <v>0.17602995038032532</v>
      </c>
      <c r="D104" s="412">
        <v>0.87882035970687866</v>
      </c>
      <c r="E104" s="412">
        <v>0.81250095367431641</v>
      </c>
    </row>
    <row r="105" spans="2:5" ht="25.35" customHeight="1">
      <c r="B105" s="409">
        <v>40969</v>
      </c>
      <c r="C105" s="410">
        <v>0.17638266086578369</v>
      </c>
      <c r="D105" s="410">
        <v>0.88187199831008911</v>
      </c>
      <c r="E105" s="410">
        <v>0.81959348917007446</v>
      </c>
    </row>
    <row r="106" spans="2:5" ht="25.35" customHeight="1">
      <c r="B106" s="411">
        <v>41000</v>
      </c>
      <c r="C106" s="412">
        <v>0.17977528274059296</v>
      </c>
      <c r="D106" s="412">
        <v>0.88405716419219971</v>
      </c>
      <c r="E106" s="412">
        <v>0.83270746469497681</v>
      </c>
    </row>
    <row r="107" spans="2:5" ht="25.35" customHeight="1">
      <c r="B107" s="409">
        <v>41030</v>
      </c>
      <c r="C107" s="410">
        <v>0.17902621626853943</v>
      </c>
      <c r="D107" s="410">
        <v>0.88470667600631714</v>
      </c>
      <c r="E107" s="410">
        <v>0.8289484977722168</v>
      </c>
    </row>
    <row r="108" spans="2:5" ht="25.35" customHeight="1">
      <c r="B108" s="411">
        <v>41061</v>
      </c>
      <c r="C108" s="412">
        <v>0.18222892284393311</v>
      </c>
      <c r="D108" s="412">
        <v>0.88432842493057251</v>
      </c>
      <c r="E108" s="412">
        <v>0.82955175638198853</v>
      </c>
    </row>
    <row r="109" spans="2:5" ht="25.35" customHeight="1">
      <c r="B109" s="409">
        <v>41091</v>
      </c>
      <c r="C109" s="410">
        <v>0.18120300769805908</v>
      </c>
      <c r="D109" s="410">
        <v>0.88565880060195923</v>
      </c>
      <c r="E109" s="410">
        <v>0.82946830987930298</v>
      </c>
    </row>
    <row r="110" spans="2:5" ht="25.35" customHeight="1">
      <c r="B110" s="411">
        <v>41122</v>
      </c>
      <c r="C110" s="412">
        <v>0.18147589266300201</v>
      </c>
      <c r="D110" s="412">
        <v>0.88701111078262329</v>
      </c>
      <c r="E110" s="412">
        <v>0.83705788850784302</v>
      </c>
    </row>
    <row r="111" spans="2:5" ht="25.35" customHeight="1">
      <c r="B111" s="409">
        <v>41153</v>
      </c>
      <c r="C111" s="410">
        <v>0.18222892284393311</v>
      </c>
      <c r="D111" s="410">
        <v>0.88485938310623169</v>
      </c>
      <c r="E111" s="410">
        <v>0.84078580141067505</v>
      </c>
    </row>
    <row r="112" spans="2:5" ht="25.35" customHeight="1">
      <c r="B112" s="411">
        <v>41183</v>
      </c>
      <c r="C112" s="412">
        <v>0.17799113690853119</v>
      </c>
      <c r="D112" s="412">
        <v>0.88181275129318237</v>
      </c>
      <c r="E112" s="412">
        <v>0.85370659828186035</v>
      </c>
    </row>
    <row r="113" spans="2:5" ht="25.35" customHeight="1">
      <c r="B113" s="409">
        <v>41214</v>
      </c>
      <c r="C113" s="410">
        <v>0.17925925552845001</v>
      </c>
      <c r="D113" s="410">
        <v>0.87584054470062256</v>
      </c>
      <c r="E113" s="410">
        <v>0.84647828340530396</v>
      </c>
    </row>
    <row r="114" spans="2:5" ht="25.35" customHeight="1">
      <c r="B114" s="411">
        <v>41244</v>
      </c>
      <c r="C114" s="412">
        <v>0.17878338694572449</v>
      </c>
      <c r="D114" s="412">
        <v>0.87449681758880615</v>
      </c>
      <c r="E114" s="412">
        <v>0.84621232748031616</v>
      </c>
    </row>
    <row r="115" spans="2:5" ht="25.35" customHeight="1">
      <c r="B115" s="409">
        <v>41275</v>
      </c>
      <c r="C115" s="410">
        <v>0.17455621063709259</v>
      </c>
      <c r="D115" s="410">
        <v>0.87557816505432129</v>
      </c>
      <c r="E115" s="410">
        <v>0.85419660806655884</v>
      </c>
    </row>
    <row r="116" spans="2:5" ht="25.35" customHeight="1">
      <c r="B116" s="411">
        <v>41306</v>
      </c>
      <c r="C116" s="412">
        <v>0.16752387583255768</v>
      </c>
      <c r="D116" s="412">
        <v>0.87585622072219849</v>
      </c>
      <c r="E116" s="412">
        <v>0.84621858596801758</v>
      </c>
    </row>
    <row r="117" spans="2:5" ht="25.35" customHeight="1">
      <c r="B117" s="409">
        <v>41334</v>
      </c>
      <c r="C117" s="410">
        <v>0.16325037181377411</v>
      </c>
      <c r="D117" s="410">
        <v>0.87751990556716919</v>
      </c>
      <c r="E117" s="410">
        <v>0.86305105686187744</v>
      </c>
    </row>
    <row r="118" spans="2:5" ht="25.35" customHeight="1">
      <c r="B118" s="411">
        <v>41365</v>
      </c>
      <c r="C118" s="412">
        <v>0.1666666716337204</v>
      </c>
      <c r="D118" s="412">
        <v>0.88226926326751709</v>
      </c>
      <c r="E118" s="412">
        <v>0.8466799259185791</v>
      </c>
    </row>
    <row r="119" spans="2:5" ht="25.35" customHeight="1">
      <c r="B119" s="409">
        <v>41395</v>
      </c>
      <c r="C119" s="410">
        <v>0.1669117659330368</v>
      </c>
      <c r="D119" s="410">
        <v>0.88022202253341675</v>
      </c>
      <c r="E119" s="410">
        <v>0.84033852815628052</v>
      </c>
    </row>
    <row r="120" spans="2:5" ht="25.35" customHeight="1">
      <c r="B120" s="411">
        <v>41426</v>
      </c>
      <c r="C120" s="412">
        <v>0.17134416103363037</v>
      </c>
      <c r="D120" s="412">
        <v>0.87752848863601685</v>
      </c>
      <c r="E120" s="412">
        <v>0.82374066114425659</v>
      </c>
    </row>
    <row r="121" spans="2:5" ht="25.35" customHeight="1">
      <c r="B121" s="409">
        <v>41456</v>
      </c>
      <c r="C121" s="410">
        <v>0.16985294222831726</v>
      </c>
      <c r="D121" s="410">
        <v>0.87766033411026001</v>
      </c>
      <c r="E121" s="410">
        <v>0.82561600208282471</v>
      </c>
    </row>
    <row r="122" spans="2:5" ht="25.35" customHeight="1">
      <c r="B122" s="411">
        <v>41487</v>
      </c>
      <c r="C122" s="412">
        <v>0.17126269638538361</v>
      </c>
      <c r="D122" s="412">
        <v>0.87673181295394897</v>
      </c>
      <c r="E122" s="412">
        <v>0.82489228248596191</v>
      </c>
    </row>
    <row r="123" spans="2:5" ht="25.35" customHeight="1">
      <c r="B123" s="409">
        <v>41518</v>
      </c>
      <c r="C123" s="410">
        <v>0.16847433149814606</v>
      </c>
      <c r="D123" s="410">
        <v>0.87873011827468872</v>
      </c>
      <c r="E123" s="410">
        <v>0.83305931091308594</v>
      </c>
    </row>
    <row r="124" spans="2:5" ht="25.35" customHeight="1">
      <c r="B124" s="411">
        <v>41548</v>
      </c>
      <c r="C124" s="412">
        <v>0.16414687037467957</v>
      </c>
      <c r="D124" s="412">
        <v>0.884807288646698</v>
      </c>
      <c r="E124" s="412">
        <v>0.83621114492416382</v>
      </c>
    </row>
    <row r="125" spans="2:5" ht="25.35" customHeight="1">
      <c r="B125" s="409">
        <v>41579</v>
      </c>
      <c r="C125" s="410">
        <v>0.16450217366218567</v>
      </c>
      <c r="D125" s="410">
        <v>0.8861924409866333</v>
      </c>
      <c r="E125" s="410">
        <v>0.84092962741851807</v>
      </c>
    </row>
    <row r="126" spans="2:5" ht="25.35" customHeight="1">
      <c r="B126" s="411">
        <v>41609</v>
      </c>
      <c r="C126" s="412">
        <v>0.16416844725608826</v>
      </c>
      <c r="D126" s="412">
        <v>0.88221925497055054</v>
      </c>
      <c r="E126" s="412">
        <v>0.84441518783569336</v>
      </c>
    </row>
    <row r="127" spans="2:5" ht="25.35" customHeight="1">
      <c r="B127" s="409">
        <v>41640</v>
      </c>
      <c r="C127" s="410">
        <v>0.16163793206214905</v>
      </c>
      <c r="D127" s="410">
        <v>0.88983935117721558</v>
      </c>
      <c r="E127" s="410">
        <v>0.85049492120742798</v>
      </c>
    </row>
    <row r="128" spans="2:5" ht="25.35" customHeight="1">
      <c r="B128" s="411">
        <v>41671</v>
      </c>
      <c r="C128" s="412">
        <v>0.16187049448490143</v>
      </c>
      <c r="D128" s="412">
        <v>0.88749343156814575</v>
      </c>
      <c r="E128" s="412">
        <v>0.84903120994567871</v>
      </c>
    </row>
    <row r="129" spans="2:5" ht="25.35" customHeight="1">
      <c r="B129" s="409">
        <v>41699</v>
      </c>
      <c r="C129" s="410">
        <v>0.16295765340328217</v>
      </c>
      <c r="D129" s="410">
        <v>0.89017122983932495</v>
      </c>
      <c r="E129" s="410">
        <v>0.84278851747512817</v>
      </c>
    </row>
    <row r="130" spans="2:5" ht="25.35" customHeight="1">
      <c r="B130" s="411">
        <v>41730</v>
      </c>
      <c r="C130" s="412">
        <v>0.16606499254703522</v>
      </c>
      <c r="D130" s="412">
        <v>0.89071685075759888</v>
      </c>
      <c r="E130" s="412">
        <v>0.83094525337219238</v>
      </c>
    </row>
    <row r="131" spans="2:5" ht="25.35" customHeight="1">
      <c r="B131" s="409">
        <v>41760</v>
      </c>
      <c r="C131" s="410">
        <v>0.16461202502250671</v>
      </c>
      <c r="D131" s="410">
        <v>0.89010471105575562</v>
      </c>
      <c r="E131" s="410">
        <v>0.83642011880874634</v>
      </c>
    </row>
    <row r="132" spans="2:5" ht="25.35" customHeight="1">
      <c r="B132" s="411">
        <v>41791</v>
      </c>
      <c r="C132" s="412">
        <v>0.16992045938968658</v>
      </c>
      <c r="D132" s="412">
        <v>0.8886181116104126</v>
      </c>
      <c r="E132" s="412">
        <v>0.82263392210006714</v>
      </c>
    </row>
    <row r="133" spans="2:5" ht="25.35" customHeight="1">
      <c r="B133" s="409">
        <v>41821</v>
      </c>
      <c r="C133" s="410">
        <v>0.16944241523742676</v>
      </c>
      <c r="D133" s="410">
        <v>0.88931566476821899</v>
      </c>
      <c r="E133" s="410">
        <v>0.82880407571792603</v>
      </c>
    </row>
    <row r="134" spans="2:5" ht="25.35" customHeight="1">
      <c r="B134" s="411">
        <v>41852</v>
      </c>
      <c r="C134" s="412">
        <v>0.17161476612091064</v>
      </c>
      <c r="D134" s="412">
        <v>0.88834834098815918</v>
      </c>
      <c r="E134" s="412">
        <v>0.83317893743515015</v>
      </c>
    </row>
    <row r="135" spans="2:5" ht="25.35" customHeight="1">
      <c r="B135" s="409">
        <v>41883</v>
      </c>
      <c r="C135" s="410">
        <v>0.17261470854282379</v>
      </c>
      <c r="D135" s="410">
        <v>0.88668531179428101</v>
      </c>
      <c r="E135" s="410">
        <v>0.83251118659973145</v>
      </c>
    </row>
    <row r="136" spans="2:5" ht="25.35" customHeight="1">
      <c r="B136" s="411">
        <v>41913</v>
      </c>
      <c r="C136" s="412">
        <v>0.16968818008899689</v>
      </c>
      <c r="D136" s="412">
        <v>0.88742756843566895</v>
      </c>
      <c r="E136" s="412">
        <v>0.83775770664215088</v>
      </c>
    </row>
    <row r="137" spans="2:5" ht="25.35" customHeight="1">
      <c r="B137" s="409">
        <v>41944</v>
      </c>
      <c r="C137" s="410">
        <v>0.17097701132297516</v>
      </c>
      <c r="D137" s="410">
        <v>0.89056175947189331</v>
      </c>
      <c r="E137" s="410">
        <v>0.8348810076713562</v>
      </c>
    </row>
    <row r="138" spans="2:5" ht="25.35" customHeight="1">
      <c r="B138" s="411">
        <v>41974</v>
      </c>
      <c r="C138" s="412">
        <v>0.17036506533622742</v>
      </c>
      <c r="D138" s="412">
        <v>0.89200663566589355</v>
      </c>
      <c r="E138" s="412">
        <v>0.84243875741958618</v>
      </c>
    </row>
    <row r="139" spans="2:5" ht="25.35" customHeight="1">
      <c r="B139" s="409">
        <v>42005</v>
      </c>
      <c r="C139" s="410">
        <v>0.16977077722549438</v>
      </c>
      <c r="D139" s="410">
        <v>0.89141255617141724</v>
      </c>
      <c r="E139" s="410">
        <v>0.84139019250869751</v>
      </c>
    </row>
    <row r="140" spans="2:5" ht="25.35" customHeight="1">
      <c r="B140" s="411">
        <v>42036</v>
      </c>
      <c r="C140" s="412">
        <v>0.17001435160636902</v>
      </c>
      <c r="D140" s="412">
        <v>0.89147382974624634</v>
      </c>
      <c r="E140" s="412">
        <v>0.84616899490356445</v>
      </c>
    </row>
    <row r="141" spans="2:5" ht="25.35" customHeight="1">
      <c r="B141" s="409">
        <v>42064</v>
      </c>
      <c r="C141" s="410">
        <v>0.16977077722549438</v>
      </c>
      <c r="D141" s="410">
        <v>0.89083558320999146</v>
      </c>
      <c r="E141" s="410">
        <v>0.85391861200332642</v>
      </c>
    </row>
    <row r="142" spans="2:5" ht="25.35" customHeight="1">
      <c r="B142" s="411">
        <v>42095</v>
      </c>
      <c r="C142" s="412">
        <v>0.17111912369728088</v>
      </c>
      <c r="D142" s="412">
        <v>0.88818883895874023</v>
      </c>
      <c r="E142" s="412">
        <v>0.84085935354232788</v>
      </c>
    </row>
    <row r="143" spans="2:5" ht="25.35" customHeight="1">
      <c r="B143" s="409">
        <v>42125</v>
      </c>
      <c r="C143" s="410">
        <v>0.16930834949016571</v>
      </c>
      <c r="D143" s="410">
        <v>0.89190441370010376</v>
      </c>
      <c r="E143" s="410">
        <v>0.85917031764984131</v>
      </c>
    </row>
    <row r="144" spans="2:5" ht="25.35" customHeight="1">
      <c r="B144" s="411">
        <v>42156</v>
      </c>
      <c r="C144" s="412">
        <v>0.16919741034507751</v>
      </c>
      <c r="D144" s="412">
        <v>0.8903350830078125</v>
      </c>
      <c r="E144" s="412">
        <v>0.86120539903640747</v>
      </c>
    </row>
    <row r="145" spans="2:5" ht="25.35" customHeight="1">
      <c r="B145" s="409">
        <v>42186</v>
      </c>
      <c r="C145" s="410">
        <v>0.1717391312122345</v>
      </c>
      <c r="D145" s="410">
        <v>0.88922673463821411</v>
      </c>
      <c r="E145" s="410">
        <v>0.84677267074584961</v>
      </c>
    </row>
    <row r="146" spans="2:5" ht="25.35" customHeight="1">
      <c r="B146" s="411">
        <v>42217</v>
      </c>
      <c r="C146" s="412">
        <v>0.17228740453720093</v>
      </c>
      <c r="D146" s="412">
        <v>0.88206034898757935</v>
      </c>
      <c r="E146" s="412">
        <v>0.83176028728485107</v>
      </c>
    </row>
    <row r="147" spans="2:5" ht="25.35" customHeight="1">
      <c r="B147" s="409">
        <v>42248</v>
      </c>
      <c r="C147" s="410">
        <v>0.17327460646629333</v>
      </c>
      <c r="D147" s="410">
        <v>0.88192260265350342</v>
      </c>
      <c r="E147" s="410">
        <v>0.83342838287353516</v>
      </c>
    </row>
    <row r="148" spans="2:5" ht="25.35" customHeight="1">
      <c r="B148" s="411">
        <v>42278</v>
      </c>
      <c r="C148" s="412">
        <v>0.16996337473392487</v>
      </c>
      <c r="D148" s="412">
        <v>0.88021355867385864</v>
      </c>
      <c r="E148" s="412">
        <v>0.84425687789916992</v>
      </c>
    </row>
    <row r="149" spans="2:5" ht="25.35" customHeight="1">
      <c r="B149" s="409">
        <v>42309</v>
      </c>
      <c r="C149" s="410">
        <v>0.17216117680072784</v>
      </c>
      <c r="D149" s="410">
        <v>0.87658971548080444</v>
      </c>
      <c r="E149" s="410">
        <v>0.83992350101470947</v>
      </c>
    </row>
    <row r="150" spans="2:5" ht="25.35" customHeight="1">
      <c r="B150" s="411">
        <v>42339</v>
      </c>
      <c r="C150" s="412">
        <v>0.17355982959270477</v>
      </c>
      <c r="D150" s="412">
        <v>0.87990260124206543</v>
      </c>
      <c r="E150" s="412">
        <v>0.85180675983428955</v>
      </c>
    </row>
    <row r="151" spans="2:5" ht="25.35" customHeight="1">
      <c r="B151" s="409">
        <v>42370</v>
      </c>
      <c r="C151" s="410">
        <v>0.17744360864162445</v>
      </c>
      <c r="D151" s="410">
        <v>0.87964022159576416</v>
      </c>
      <c r="E151" s="410">
        <v>0.87635976076126099</v>
      </c>
    </row>
    <row r="152" spans="2:5" ht="25.35" customHeight="1">
      <c r="B152" s="411">
        <v>42401</v>
      </c>
      <c r="C152" s="412">
        <v>0.18120300769805908</v>
      </c>
      <c r="D152" s="412">
        <v>0.88272517919540405</v>
      </c>
      <c r="E152" s="412">
        <v>0.87332254648208618</v>
      </c>
    </row>
    <row r="153" spans="2:5" ht="25.35" customHeight="1">
      <c r="B153" s="409">
        <v>42430</v>
      </c>
      <c r="C153" s="410">
        <v>0.17954544723033905</v>
      </c>
      <c r="D153" s="410">
        <v>0.88010472059249878</v>
      </c>
      <c r="E153" s="410">
        <v>0.87354576587677002</v>
      </c>
    </row>
    <row r="154" spans="2:5" ht="25.35" customHeight="1">
      <c r="B154" s="411">
        <v>42461</v>
      </c>
      <c r="C154" s="412">
        <v>0.18348623812198639</v>
      </c>
      <c r="D154" s="412">
        <v>0.87621694803237915</v>
      </c>
      <c r="E154" s="412">
        <v>0.86762809753417969</v>
      </c>
    </row>
    <row r="155" spans="2:5" ht="25.35" customHeight="1">
      <c r="B155" s="409">
        <v>42491</v>
      </c>
      <c r="C155" s="410">
        <v>0.1847328245639801</v>
      </c>
      <c r="D155" s="410">
        <v>0.87818503379821777</v>
      </c>
      <c r="E155" s="410">
        <v>0.87248849868774414</v>
      </c>
    </row>
    <row r="156" spans="2:5" ht="25.35" customHeight="1">
      <c r="B156" s="411">
        <v>42522</v>
      </c>
      <c r="C156" s="412">
        <v>0.18521341681480408</v>
      </c>
      <c r="D156" s="412">
        <v>0.87767142057418823</v>
      </c>
      <c r="E156" s="412">
        <v>0.87135595083236694</v>
      </c>
    </row>
    <row r="157" spans="2:5" ht="25.35" customHeight="1">
      <c r="B157" s="409">
        <v>42552</v>
      </c>
      <c r="C157" s="410">
        <v>0.1869300901889801</v>
      </c>
      <c r="D157" s="410">
        <v>0.8802260160446167</v>
      </c>
      <c r="E157" s="410">
        <v>0.87239342927932739</v>
      </c>
    </row>
    <row r="158" spans="2:5" ht="25.35" customHeight="1">
      <c r="B158" s="411">
        <v>42583</v>
      </c>
      <c r="C158" s="412">
        <v>0.18222892284393311</v>
      </c>
      <c r="D158" s="412">
        <v>0.88180601596832275</v>
      </c>
      <c r="E158" s="412">
        <v>0.8802446722984314</v>
      </c>
    </row>
    <row r="159" spans="2:5" ht="25.35" customHeight="1">
      <c r="B159" s="409">
        <v>42614</v>
      </c>
      <c r="C159" s="410">
        <v>0.18560604751110077</v>
      </c>
      <c r="D159" s="410">
        <v>0.87977486848831177</v>
      </c>
      <c r="E159" s="410">
        <v>0.87863963842391968</v>
      </c>
    </row>
    <row r="160" spans="2:5" ht="25.35" customHeight="1">
      <c r="B160" s="411">
        <v>42644</v>
      </c>
      <c r="C160" s="412">
        <v>0.18806645274162292</v>
      </c>
      <c r="D160" s="412">
        <v>0.8804442286491394</v>
      </c>
      <c r="E160" s="412">
        <v>0.87552231550216675</v>
      </c>
    </row>
    <row r="161" spans="2:5" ht="25.35" customHeight="1">
      <c r="B161" s="409">
        <v>42675</v>
      </c>
      <c r="C161" s="410">
        <v>0.18882174789905548</v>
      </c>
      <c r="D161" s="410">
        <v>0.88147097826004028</v>
      </c>
      <c r="E161" s="410">
        <v>0.88094079494476318</v>
      </c>
    </row>
    <row r="162" spans="2:5" ht="25.35" customHeight="1">
      <c r="B162" s="411">
        <v>42705</v>
      </c>
      <c r="C162" s="412">
        <v>0.19271624088287354</v>
      </c>
      <c r="D162" s="412">
        <v>0.88021409511566162</v>
      </c>
      <c r="E162" s="412">
        <v>0.86702615022659302</v>
      </c>
    </row>
    <row r="163" spans="2:5" ht="25.35" customHeight="1">
      <c r="B163" s="409">
        <v>42736</v>
      </c>
      <c r="C163" s="410">
        <v>0.19131097197532654</v>
      </c>
      <c r="D163" s="410">
        <v>0.88202899694442749</v>
      </c>
      <c r="E163" s="410">
        <v>0.87728214263916016</v>
      </c>
    </row>
    <row r="164" spans="2:5" ht="25.35" customHeight="1">
      <c r="B164" s="411">
        <v>42767</v>
      </c>
      <c r="C164" s="412">
        <v>0.19254185259342194</v>
      </c>
      <c r="D164" s="412">
        <v>0.88260841369628906</v>
      </c>
      <c r="E164" s="412">
        <v>0.87736588716506958</v>
      </c>
    </row>
    <row r="165" spans="2:5" ht="25.35" customHeight="1">
      <c r="B165" s="409">
        <v>42795</v>
      </c>
      <c r="C165" s="410">
        <v>0.19327731430530548</v>
      </c>
      <c r="D165" s="410">
        <v>0.88459521532058716</v>
      </c>
      <c r="E165" s="410">
        <v>0.88682860136032104</v>
      </c>
    </row>
    <row r="166" spans="2:5" ht="25.35" customHeight="1">
      <c r="B166" s="411">
        <v>42826</v>
      </c>
      <c r="C166" s="412">
        <v>0.19412219524383545</v>
      </c>
      <c r="D166" s="412">
        <v>0.88578665256500244</v>
      </c>
      <c r="E166" s="412">
        <v>0.90151834487915039</v>
      </c>
    </row>
    <row r="167" spans="2:5" ht="25.35" customHeight="1">
      <c r="B167" s="409">
        <v>42856</v>
      </c>
      <c r="C167" s="410">
        <v>0.1942501962184906</v>
      </c>
      <c r="D167" s="410">
        <v>0.88508135080337524</v>
      </c>
      <c r="E167" s="410">
        <v>0.89965623617172241</v>
      </c>
    </row>
    <row r="168" spans="2:5" ht="25.35" customHeight="1">
      <c r="B168" s="411">
        <v>42887</v>
      </c>
      <c r="C168" s="412">
        <v>0.19409938156604767</v>
      </c>
      <c r="D168" s="412">
        <v>0.88680624961853027</v>
      </c>
      <c r="E168" s="412">
        <v>0.91010236740112305</v>
      </c>
    </row>
    <row r="169" spans="2:5" ht="25.35" customHeight="1">
      <c r="B169" s="409">
        <v>42917</v>
      </c>
      <c r="C169" s="410">
        <v>0.19566899538040161</v>
      </c>
      <c r="D169" s="410">
        <v>0.88810288906097412</v>
      </c>
      <c r="E169" s="410">
        <v>0.90758734941482544</v>
      </c>
    </row>
    <row r="170" spans="2:5" ht="25.35" customHeight="1">
      <c r="B170" s="411">
        <v>42948</v>
      </c>
      <c r="C170" s="412">
        <v>0.1953488290309906</v>
      </c>
      <c r="D170" s="412">
        <v>0.88754314184188843</v>
      </c>
      <c r="E170" s="412">
        <v>0.90749794244766235</v>
      </c>
    </row>
    <row r="171" spans="2:5" ht="25.35" customHeight="1">
      <c r="B171" s="409">
        <v>42979</v>
      </c>
      <c r="C171" s="410">
        <v>0.18870843946933746</v>
      </c>
      <c r="D171" s="410">
        <v>0.89122021198272705</v>
      </c>
      <c r="E171" s="410">
        <v>0.89233493804931641</v>
      </c>
    </row>
    <row r="172" spans="2:5" ht="25.35" customHeight="1">
      <c r="B172" s="411">
        <v>43009</v>
      </c>
      <c r="C172" s="412">
        <v>0.1886066198348999</v>
      </c>
      <c r="D172" s="412">
        <v>0.89045155048370361</v>
      </c>
      <c r="E172" s="412">
        <v>0.88887894153594971</v>
      </c>
    </row>
    <row r="173" spans="2:5" ht="25.35" customHeight="1">
      <c r="B173" s="409">
        <v>43040</v>
      </c>
      <c r="C173" s="410">
        <v>0.18745158612728119</v>
      </c>
      <c r="D173" s="410">
        <v>0.89157611131668091</v>
      </c>
      <c r="E173" s="410">
        <v>0.89286160469055176</v>
      </c>
    </row>
    <row r="174" spans="2:5" ht="25.35" customHeight="1">
      <c r="B174" s="411">
        <v>43070</v>
      </c>
      <c r="C174" s="412">
        <v>0.18665607273578644</v>
      </c>
      <c r="D174" s="412">
        <v>0.89161324501037598</v>
      </c>
      <c r="E174" s="412">
        <v>0.88080215454101563</v>
      </c>
    </row>
    <row r="175" spans="2:5" ht="25.35" customHeight="1">
      <c r="B175" s="409">
        <v>43101</v>
      </c>
      <c r="C175" s="410">
        <v>0.18759810924530029</v>
      </c>
      <c r="D175" s="410">
        <v>0.89462935924530029</v>
      </c>
      <c r="E175" s="410">
        <v>0.87906396389007568</v>
      </c>
    </row>
    <row r="176" spans="2:5" ht="25.35" customHeight="1">
      <c r="B176" s="411">
        <v>43132</v>
      </c>
      <c r="C176" s="412">
        <v>0.18882769346237183</v>
      </c>
      <c r="D176" s="412">
        <v>0.89641785621643066</v>
      </c>
      <c r="E176" s="412">
        <v>0.88103252649307251</v>
      </c>
    </row>
    <row r="177" spans="2:5" ht="25.35" customHeight="1">
      <c r="B177" s="409">
        <v>43160</v>
      </c>
      <c r="C177" s="410">
        <v>0.19395865499973297</v>
      </c>
      <c r="D177" s="410">
        <v>0.89636367559432983</v>
      </c>
      <c r="E177" s="410">
        <v>0.88155227899551392</v>
      </c>
    </row>
    <row r="178" spans="2:5" ht="25.35" customHeight="1">
      <c r="B178" s="411">
        <v>43191</v>
      </c>
      <c r="C178" s="412">
        <v>0.19085806608200073</v>
      </c>
      <c r="D178" s="412">
        <v>0.89971548318862915</v>
      </c>
      <c r="E178" s="412">
        <v>0.88763701915740967</v>
      </c>
    </row>
    <row r="179" spans="2:5" ht="25.35" customHeight="1">
      <c r="B179" s="409">
        <v>43221</v>
      </c>
      <c r="C179" s="410">
        <v>0.19181379675865173</v>
      </c>
      <c r="D179" s="410">
        <v>0.90093284845352173</v>
      </c>
      <c r="E179" s="410">
        <v>0.89724236726760864</v>
      </c>
    </row>
    <row r="180" spans="2:5" ht="25.35" customHeight="1">
      <c r="B180" s="411">
        <v>43252</v>
      </c>
      <c r="C180" s="412">
        <v>0.19629928469657898</v>
      </c>
      <c r="D180" s="412">
        <v>0.90182030200958252</v>
      </c>
      <c r="E180" s="412">
        <v>0.87933433055877686</v>
      </c>
    </row>
    <row r="181" spans="2:5" ht="25.35" customHeight="1">
      <c r="B181" s="409">
        <v>43282</v>
      </c>
      <c r="C181" s="410">
        <v>0.1977401077747345</v>
      </c>
      <c r="D181" s="410">
        <v>0.90218180418014526</v>
      </c>
      <c r="E181" s="410">
        <v>0.8814922571182251</v>
      </c>
    </row>
    <row r="182" spans="2:5" ht="25.35" customHeight="1">
      <c r="B182" s="411">
        <v>43313</v>
      </c>
      <c r="C182" s="412">
        <v>0.20325203239917755</v>
      </c>
      <c r="D182" s="412">
        <v>0.90305805206298828</v>
      </c>
      <c r="E182" s="412">
        <v>0.87692821025848389</v>
      </c>
    </row>
    <row r="183" spans="2:5" ht="25.35" customHeight="1">
      <c r="B183" s="409">
        <v>43344</v>
      </c>
      <c r="C183" s="410">
        <v>0.20504474639892578</v>
      </c>
      <c r="D183" s="410">
        <v>0.90091240406036377</v>
      </c>
      <c r="E183" s="410">
        <v>0.85655337572097778</v>
      </c>
    </row>
    <row r="184" spans="2:5" ht="25.35" customHeight="1">
      <c r="B184" s="411">
        <v>43374</v>
      </c>
      <c r="C184" s="412">
        <v>0.2016528993844986</v>
      </c>
      <c r="D184" s="412">
        <v>0.899242103099823</v>
      </c>
      <c r="E184" s="412">
        <v>0.87246954441070557</v>
      </c>
    </row>
    <row r="185" spans="2:5" ht="25.35" customHeight="1">
      <c r="B185" s="409">
        <v>43405</v>
      </c>
      <c r="C185" s="410">
        <v>0.2016528993844986</v>
      </c>
      <c r="D185" s="410">
        <v>0.89865237474441528</v>
      </c>
      <c r="E185" s="410">
        <v>0.87320023775100708</v>
      </c>
    </row>
    <row r="186" spans="2:5" ht="25.35" customHeight="1">
      <c r="B186" s="411">
        <v>43435</v>
      </c>
      <c r="C186" s="412">
        <v>0.19834710657596588</v>
      </c>
      <c r="D186" s="412">
        <v>0.89806759357452393</v>
      </c>
      <c r="E186" s="412">
        <v>0.86992460489273071</v>
      </c>
    </row>
    <row r="187" spans="2:5" ht="25.35" customHeight="1">
      <c r="B187" s="409">
        <v>43466</v>
      </c>
      <c r="C187" s="410">
        <v>0.1986754983663559</v>
      </c>
      <c r="D187" s="410">
        <v>0.89731365442276001</v>
      </c>
      <c r="E187" s="410">
        <v>0.86853659152984619</v>
      </c>
    </row>
    <row r="188" spans="2:5" ht="25.35" customHeight="1">
      <c r="B188" s="411">
        <v>43497</v>
      </c>
      <c r="C188" s="412">
        <v>0.19834710657596588</v>
      </c>
      <c r="D188" s="412">
        <v>0.89819967746734619</v>
      </c>
      <c r="E188" s="412">
        <v>0.87154871225357056</v>
      </c>
    </row>
    <row r="189" spans="2:5" ht="25.35" customHeight="1">
      <c r="B189" s="409">
        <v>43525</v>
      </c>
      <c r="C189" s="410">
        <v>0.19636964797973633</v>
      </c>
      <c r="D189" s="410">
        <v>0.90110975503921509</v>
      </c>
      <c r="E189" s="410">
        <v>0.88590443134307861</v>
      </c>
    </row>
    <row r="190" spans="2:5" ht="25.35" customHeight="1">
      <c r="B190" s="411">
        <v>43556</v>
      </c>
      <c r="C190" s="412">
        <v>0.19614417850971222</v>
      </c>
      <c r="D190" s="412">
        <v>0.9050477147102356</v>
      </c>
      <c r="E190" s="412">
        <v>0.90880191326141357</v>
      </c>
    </row>
    <row r="191" spans="2:5" ht="25.35" customHeight="1">
      <c r="B191" s="409">
        <v>43586</v>
      </c>
      <c r="C191" s="410">
        <v>0.19782061874866486</v>
      </c>
      <c r="D191" s="410">
        <v>0.90639615058898926</v>
      </c>
      <c r="E191" s="410">
        <v>0.90564620494842529</v>
      </c>
    </row>
    <row r="192" spans="2:5" ht="25.35" customHeight="1">
      <c r="B192" s="411">
        <v>43617</v>
      </c>
      <c r="C192" s="412">
        <v>0.19932717084884644</v>
      </c>
      <c r="D192" s="412">
        <v>0.90596508979797363</v>
      </c>
      <c r="E192" s="412">
        <v>0.90415889024734497</v>
      </c>
    </row>
    <row r="193" spans="2:5" ht="25.35" customHeight="1">
      <c r="B193" s="409">
        <v>43647</v>
      </c>
      <c r="C193" s="410">
        <v>0.20408163964748383</v>
      </c>
      <c r="D193" s="410">
        <v>0.90899485349655151</v>
      </c>
      <c r="E193" s="410">
        <v>0.90057724714279175</v>
      </c>
    </row>
    <row r="194" spans="2:5" ht="25.35" customHeight="1">
      <c r="B194" s="411">
        <v>43678</v>
      </c>
      <c r="C194" s="412">
        <v>0.20769231021404266</v>
      </c>
      <c r="D194" s="412">
        <v>0.90981000661849976</v>
      </c>
      <c r="E194" s="412">
        <v>0.89674222469329834</v>
      </c>
    </row>
    <row r="195" spans="2:5" ht="25.35" customHeight="1">
      <c r="B195" s="409">
        <v>43709</v>
      </c>
      <c r="C195" s="410">
        <v>0.20475785434246063</v>
      </c>
      <c r="D195" s="410">
        <v>0.90990102291107178</v>
      </c>
      <c r="E195" s="410">
        <v>0.90645945072174072</v>
      </c>
    </row>
    <row r="196" spans="2:5" ht="25.35" customHeight="1">
      <c r="B196" s="411">
        <v>43739</v>
      </c>
      <c r="C196" s="412">
        <v>0.20425532758235931</v>
      </c>
      <c r="D196" s="412">
        <v>0.91249501705169678</v>
      </c>
      <c r="E196" s="412">
        <v>0.90927821397781372</v>
      </c>
    </row>
    <row r="197" spans="2:5" ht="25.35" customHeight="1">
      <c r="B197" s="409">
        <v>43770</v>
      </c>
      <c r="C197" s="410">
        <v>0.21791559457778931</v>
      </c>
      <c r="D197" s="410">
        <v>0.91709786653518677</v>
      </c>
      <c r="E197" s="410">
        <v>0.86147940158843994</v>
      </c>
    </row>
    <row r="198" spans="2:5" ht="25.35" customHeight="1">
      <c r="B198" s="411">
        <v>43800</v>
      </c>
      <c r="C198" s="412">
        <v>0.21422451734542847</v>
      </c>
      <c r="D198" s="412">
        <v>0.92117083072662354</v>
      </c>
      <c r="E198" s="412">
        <v>0.87994778156280518</v>
      </c>
    </row>
    <row r="199" spans="2:5" ht="25.35" customHeight="1">
      <c r="B199" s="409">
        <v>43831</v>
      </c>
      <c r="C199" s="410">
        <v>0.21471861004829407</v>
      </c>
      <c r="D199" s="410">
        <v>0.91949594020843506</v>
      </c>
      <c r="E199" s="410">
        <v>0.87719541788101196</v>
      </c>
    </row>
    <row r="200" spans="2:5" ht="25.35" customHeight="1">
      <c r="B200" s="411">
        <v>43862</v>
      </c>
      <c r="C200" s="412">
        <v>0.2110726535320282</v>
      </c>
      <c r="D200" s="412">
        <v>0.92020726203918457</v>
      </c>
      <c r="E200" s="412">
        <v>0.88588815927505493</v>
      </c>
    </row>
    <row r="201" spans="2:5" ht="25.35" customHeight="1">
      <c r="B201" s="409">
        <v>43891</v>
      </c>
      <c r="C201" s="410">
        <v>0.21645021438598633</v>
      </c>
      <c r="D201" s="410">
        <v>0.92143487930297852</v>
      </c>
      <c r="E201" s="410">
        <v>0.87278258800506592</v>
      </c>
    </row>
    <row r="202" spans="2:5" ht="25.35" customHeight="1">
      <c r="B202" s="411">
        <v>43922</v>
      </c>
      <c r="C202" s="412">
        <v>0.21378707885742188</v>
      </c>
      <c r="D202" s="412">
        <v>0.92384839057922363</v>
      </c>
      <c r="E202" s="412">
        <v>0.87429416179656982</v>
      </c>
    </row>
    <row r="203" spans="2:5" ht="25.35" customHeight="1">
      <c r="B203" s="409">
        <v>43952</v>
      </c>
      <c r="C203" s="410">
        <v>0.21666666865348816</v>
      </c>
      <c r="D203" s="410">
        <v>0.92031741142272949</v>
      </c>
      <c r="E203" s="410">
        <v>0.87342846393585205</v>
      </c>
    </row>
    <row r="204" spans="2:5" ht="25.35" customHeight="1">
      <c r="B204" s="411">
        <v>43983</v>
      </c>
      <c r="C204" s="412">
        <v>0.21704745292663574</v>
      </c>
      <c r="D204" s="412">
        <v>0.92291337251663208</v>
      </c>
      <c r="E204" s="412">
        <v>0.87615472078323364</v>
      </c>
    </row>
    <row r="205" spans="2:5" ht="25.35" customHeight="1">
      <c r="B205" s="409">
        <v>44013</v>
      </c>
      <c r="C205" s="410">
        <v>0.22173145413398743</v>
      </c>
      <c r="D205" s="410">
        <v>0.92481893301010132</v>
      </c>
      <c r="E205" s="410">
        <v>0.8724445104598999</v>
      </c>
    </row>
    <row r="206" spans="2:5" ht="25.35" customHeight="1">
      <c r="B206" s="411">
        <v>44044</v>
      </c>
      <c r="C206" s="412">
        <v>0.22477877140045166</v>
      </c>
      <c r="D206" s="412">
        <v>0.92160838842391968</v>
      </c>
      <c r="E206" s="412">
        <v>0.85203313827514648</v>
      </c>
    </row>
    <row r="207" spans="2:5" ht="25.35" customHeight="1">
      <c r="B207" s="409">
        <v>44075</v>
      </c>
      <c r="C207" s="410">
        <v>0.22515390813350677</v>
      </c>
      <c r="D207" s="410">
        <v>0.92125087976455688</v>
      </c>
      <c r="E207" s="410">
        <v>0.85690349340438843</v>
      </c>
    </row>
    <row r="208" spans="2:5" ht="25.35" customHeight="1">
      <c r="B208" s="411">
        <v>44105</v>
      </c>
      <c r="C208" s="412">
        <v>0.22623239457607269</v>
      </c>
      <c r="D208" s="412">
        <v>0.92097181081771851</v>
      </c>
      <c r="E208" s="412">
        <v>0.85963237285614014</v>
      </c>
    </row>
    <row r="209" spans="2:8" ht="25.35" customHeight="1">
      <c r="B209" s="409">
        <v>44136</v>
      </c>
      <c r="C209" s="410">
        <v>0.22703181207180023</v>
      </c>
      <c r="D209" s="410">
        <v>0.92058020830154419</v>
      </c>
      <c r="E209" s="410">
        <v>0.85115909576416016</v>
      </c>
    </row>
    <row r="210" spans="2:8" ht="25.35" customHeight="1">
      <c r="B210" s="411">
        <v>44166</v>
      </c>
      <c r="C210" s="412">
        <v>0.22864767909049988</v>
      </c>
      <c r="D210" s="412">
        <v>0.92233949899673462</v>
      </c>
      <c r="E210" s="412">
        <v>0.8695598840713501</v>
      </c>
    </row>
    <row r="211" spans="2:8" ht="25.35" customHeight="1">
      <c r="B211" s="409">
        <v>44197</v>
      </c>
      <c r="C211" s="410">
        <v>0.22940655052661896</v>
      </c>
      <c r="D211" s="410">
        <v>0.92470329999923706</v>
      </c>
      <c r="E211" s="410">
        <v>0.86633461713790894</v>
      </c>
    </row>
    <row r="212" spans="2:8" ht="25.35" customHeight="1">
      <c r="B212" s="411">
        <v>44228</v>
      </c>
      <c r="C212" s="412">
        <v>0.22723254561424255</v>
      </c>
      <c r="D212" s="412">
        <v>0.92357730865478516</v>
      </c>
      <c r="E212" s="412">
        <v>0.86535859107971191</v>
      </c>
    </row>
    <row r="213" spans="2:8" ht="25.35" customHeight="1">
      <c r="B213" s="409">
        <v>44256</v>
      </c>
      <c r="C213" s="410">
        <v>0.22796081006526947</v>
      </c>
      <c r="D213" s="410">
        <v>0.9237746000289917</v>
      </c>
      <c r="E213" s="410">
        <v>0.87097001075744629</v>
      </c>
    </row>
    <row r="214" spans="2:8" ht="25.35" customHeight="1">
      <c r="B214" s="411">
        <v>44287</v>
      </c>
      <c r="C214" s="412">
        <v>0.22972972691059113</v>
      </c>
      <c r="D214" s="412">
        <v>0.92713272571563721</v>
      </c>
      <c r="E214" s="412">
        <v>0.88985157012939453</v>
      </c>
    </row>
    <row r="215" spans="2:8" ht="25.35" customHeight="1">
      <c r="B215" s="409">
        <v>44317</v>
      </c>
      <c r="C215" s="410">
        <v>0.22772277891635895</v>
      </c>
      <c r="D215" s="410">
        <v>0.92309445142745972</v>
      </c>
      <c r="E215" s="410">
        <v>0.89568978548049927</v>
      </c>
    </row>
    <row r="216" spans="2:8" ht="25.35" customHeight="1">
      <c r="B216" s="411">
        <v>44348</v>
      </c>
      <c r="C216" s="412">
        <v>0.2273135781288147</v>
      </c>
      <c r="D216" s="412">
        <v>0.92258912324905396</v>
      </c>
      <c r="E216" s="412">
        <v>0.9008142352104187</v>
      </c>
    </row>
    <row r="217" spans="2:8" ht="25.35" customHeight="1">
      <c r="B217" s="409">
        <v>44378</v>
      </c>
      <c r="C217" s="410">
        <v>0.22882883250713348</v>
      </c>
      <c r="D217" s="410">
        <v>0.92459386587142944</v>
      </c>
      <c r="E217" s="410">
        <v>0.91073334217071533</v>
      </c>
    </row>
    <row r="218" spans="2:8" ht="25.35" customHeight="1">
      <c r="B218" s="411">
        <v>44409</v>
      </c>
      <c r="C218" s="412">
        <v>0.2287522554397583</v>
      </c>
      <c r="D218" s="412">
        <v>0.92686522006988525</v>
      </c>
      <c r="E218" s="412">
        <v>0.91363906860351563</v>
      </c>
    </row>
    <row r="219" spans="2:8" ht="25.35" customHeight="1">
      <c r="B219" s="409">
        <v>44440</v>
      </c>
      <c r="C219" s="410">
        <v>0.22986425459384918</v>
      </c>
      <c r="D219" s="410">
        <v>0.92587113380432129</v>
      </c>
      <c r="E219" s="410">
        <v>0.91104769706726074</v>
      </c>
    </row>
    <row r="220" spans="2:8" ht="25.35" customHeight="1">
      <c r="B220" s="411">
        <v>44470</v>
      </c>
      <c r="C220" s="412">
        <v>0.22522522509098053</v>
      </c>
      <c r="D220" s="412">
        <v>0.92589360475540161</v>
      </c>
      <c r="E220" s="412">
        <v>0.91882216930389404</v>
      </c>
    </row>
    <row r="221" spans="2:8" ht="25.35" customHeight="1">
      <c r="B221" s="409">
        <v>44501</v>
      </c>
      <c r="C221" s="410">
        <v>0.22702702879905701</v>
      </c>
      <c r="D221" s="410">
        <v>0.92536801099777222</v>
      </c>
      <c r="E221" s="410">
        <v>0.92532074451446533</v>
      </c>
    </row>
    <row r="222" spans="2:8" ht="25.35" customHeight="1">
      <c r="B222" s="413">
        <v>44531</v>
      </c>
      <c r="C222" s="414">
        <v>0.22520105540752411</v>
      </c>
      <c r="D222" s="414">
        <v>0.92629712820053101</v>
      </c>
      <c r="E222" s="414">
        <v>0.92504781484603882</v>
      </c>
    </row>
    <row r="224" spans="2:8">
      <c r="B224" s="505" t="s">
        <v>289</v>
      </c>
      <c r="C224" s="505"/>
      <c r="D224" s="505"/>
      <c r="E224" s="505"/>
      <c r="F224" s="505"/>
      <c r="G224" s="505"/>
      <c r="H224" s="505"/>
    </row>
    <row r="225" spans="2:8">
      <c r="B225" s="505" t="s">
        <v>290</v>
      </c>
      <c r="C225" s="505"/>
      <c r="D225" s="505"/>
      <c r="E225" s="505"/>
      <c r="F225" s="505"/>
      <c r="G225" s="505"/>
      <c r="H225" s="505"/>
    </row>
  </sheetData>
  <mergeCells count="4">
    <mergeCell ref="B5:B6"/>
    <mergeCell ref="C5:E5"/>
    <mergeCell ref="B224:H224"/>
    <mergeCell ref="B225:H225"/>
  </mergeCells>
  <pageMargins left="0.7" right="0.7" top="0.75" bottom="0.75" header="0.3" footer="0.3"/>
  <pageSetup paperSize="9" orientation="portrait" horizontalDpi="1200" verticalDpi="12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BAF48-1DA1-4C6E-99B6-28D2A026737A}">
  <dimension ref="B2:J47"/>
  <sheetViews>
    <sheetView showGridLines="0" workbookViewId="0">
      <selection activeCell="A18" activeCellId="4" sqref="A10:XFD10 A12:XFD12 A14:XFD14 A16:XFD16 A18:XFD18"/>
    </sheetView>
  </sheetViews>
  <sheetFormatPr baseColWidth="10" defaultColWidth="11.42578125" defaultRowHeight="13.35" customHeight="1"/>
  <cols>
    <col min="1" max="1" width="3.7109375" style="52" customWidth="1"/>
    <col min="2" max="2" width="30.7109375" style="272" customWidth="1"/>
    <col min="3" max="3" width="30.7109375" style="233" customWidth="1"/>
    <col min="4" max="4" width="23.28515625" style="233" customWidth="1"/>
    <col min="5" max="10" width="30.7109375" style="52" customWidth="1"/>
    <col min="11" max="16384" width="11.42578125" style="52"/>
  </cols>
  <sheetData>
    <row r="2" spans="2:10" s="284" customFormat="1" ht="13.35" customHeight="1">
      <c r="B2" s="287" t="s">
        <v>417</v>
      </c>
      <c r="C2" s="287"/>
      <c r="D2" s="287"/>
    </row>
    <row r="3" spans="2:10" s="284" customFormat="1" ht="13.35" customHeight="1">
      <c r="B3" s="287" t="s">
        <v>502</v>
      </c>
      <c r="C3" s="287"/>
      <c r="D3" s="287"/>
    </row>
    <row r="4" spans="2:10" ht="13.35" customHeight="1">
      <c r="B4" s="57"/>
    </row>
    <row r="5" spans="2:10" ht="30" customHeight="1">
      <c r="B5" s="464" t="s">
        <v>503</v>
      </c>
      <c r="C5" s="464"/>
      <c r="D5" s="464"/>
      <c r="E5" s="464" t="s">
        <v>496</v>
      </c>
      <c r="F5" s="464"/>
      <c r="G5" s="464" t="s">
        <v>504</v>
      </c>
      <c r="H5" s="464"/>
      <c r="I5" s="464" t="s">
        <v>505</v>
      </c>
      <c r="J5" s="464"/>
    </row>
    <row r="6" spans="2:10" ht="30" customHeight="1">
      <c r="B6" s="511"/>
      <c r="C6" s="511"/>
      <c r="D6" s="511"/>
      <c r="E6" s="234" t="s">
        <v>418</v>
      </c>
      <c r="F6" s="234" t="s">
        <v>419</v>
      </c>
      <c r="G6" s="234" t="s">
        <v>420</v>
      </c>
      <c r="H6" s="234" t="s">
        <v>421</v>
      </c>
      <c r="I6" s="234" t="s">
        <v>422</v>
      </c>
      <c r="J6" s="234" t="s">
        <v>423</v>
      </c>
    </row>
    <row r="7" spans="2:10" ht="25.35" customHeight="1">
      <c r="B7" s="510" t="s">
        <v>711</v>
      </c>
      <c r="C7" s="510" t="s">
        <v>507</v>
      </c>
      <c r="D7" s="308" t="s">
        <v>288</v>
      </c>
      <c r="E7" s="235">
        <v>0.18188796939999999</v>
      </c>
      <c r="F7" s="235">
        <v>0.15885841849999999</v>
      </c>
      <c r="G7" s="235">
        <v>0.2056517601</v>
      </c>
      <c r="H7" s="235">
        <v>0.15661673249999999</v>
      </c>
      <c r="I7" s="236">
        <v>2.26299446E-2</v>
      </c>
      <c r="J7" s="237">
        <v>6.6905491999999997E-3</v>
      </c>
    </row>
    <row r="8" spans="2:10" ht="30" customHeight="1">
      <c r="B8" s="510"/>
      <c r="C8" s="509"/>
      <c r="D8" s="308" t="s">
        <v>506</v>
      </c>
      <c r="E8" s="238">
        <v>-0.17098201809999999</v>
      </c>
      <c r="F8" s="238">
        <v>-0.1593131274</v>
      </c>
      <c r="G8" s="238">
        <v>-0.244889304</v>
      </c>
      <c r="H8" s="238">
        <v>-0.2163155675</v>
      </c>
      <c r="I8" s="238">
        <v>-4.4046554699999997E-2</v>
      </c>
      <c r="J8" s="239">
        <v>-4.1953232100000001E-2</v>
      </c>
    </row>
    <row r="9" spans="2:10" ht="25.35" customHeight="1">
      <c r="B9" s="510"/>
      <c r="C9" s="510" t="s">
        <v>424</v>
      </c>
      <c r="D9" s="307" t="s">
        <v>288</v>
      </c>
      <c r="E9" s="240">
        <v>-0.4256035984</v>
      </c>
      <c r="F9" s="240">
        <v>-0.51817494630000005</v>
      </c>
      <c r="G9" s="240">
        <v>0.24028348920000001</v>
      </c>
      <c r="H9" s="240">
        <v>0.19970290360000001</v>
      </c>
      <c r="I9" s="241">
        <v>0.45033103229999999</v>
      </c>
      <c r="J9" s="241">
        <v>0.41980373859999998</v>
      </c>
    </row>
    <row r="10" spans="2:10" ht="30" customHeight="1">
      <c r="B10" s="509"/>
      <c r="C10" s="509"/>
      <c r="D10" s="308" t="s">
        <v>506</v>
      </c>
      <c r="E10" s="238">
        <v>-0.2073017955</v>
      </c>
      <c r="F10" s="242">
        <v>-8.4262222100000006E-2</v>
      </c>
      <c r="G10" s="238">
        <v>-0.37245842810000002</v>
      </c>
      <c r="H10" s="238">
        <v>-0.2131972164</v>
      </c>
      <c r="I10" s="238">
        <v>-0.20746782420000001</v>
      </c>
      <c r="J10" s="238">
        <v>-0.12315458059999999</v>
      </c>
    </row>
    <row r="11" spans="2:10" ht="25.35" customHeight="1">
      <c r="B11" s="508" t="s">
        <v>712</v>
      </c>
      <c r="C11" s="510" t="s">
        <v>507</v>
      </c>
      <c r="D11" s="307" t="s">
        <v>288</v>
      </c>
      <c r="E11" s="240" t="s">
        <v>288</v>
      </c>
      <c r="F11" s="241">
        <v>3.8625508500000003E-2</v>
      </c>
      <c r="G11" s="240" t="s">
        <v>288</v>
      </c>
      <c r="H11" s="241">
        <v>7.4540369199999998E-2</v>
      </c>
      <c r="I11" s="240" t="s">
        <v>288</v>
      </c>
      <c r="J11" s="240">
        <v>-2.3025119999999999E-4</v>
      </c>
    </row>
    <row r="12" spans="2:10" ht="30" customHeight="1">
      <c r="B12" s="510"/>
      <c r="C12" s="509"/>
      <c r="D12" s="308" t="s">
        <v>506</v>
      </c>
      <c r="E12" s="237" t="s">
        <v>288</v>
      </c>
      <c r="F12" s="239">
        <v>-3.1281106199999999E-2</v>
      </c>
      <c r="G12" s="237" t="s">
        <v>288</v>
      </c>
      <c r="H12" s="238">
        <v>-5.8421742200000001E-2</v>
      </c>
      <c r="I12" s="237" t="s">
        <v>288</v>
      </c>
      <c r="J12" s="237">
        <v>1.05373766E-2</v>
      </c>
    </row>
    <row r="13" spans="2:10" ht="25.35" customHeight="1">
      <c r="B13" s="510"/>
      <c r="C13" s="510" t="s">
        <v>424</v>
      </c>
      <c r="D13" s="307" t="s">
        <v>288</v>
      </c>
      <c r="E13" s="240" t="s">
        <v>288</v>
      </c>
      <c r="F13" s="243">
        <v>0.33716067669999999</v>
      </c>
      <c r="G13" s="240" t="s">
        <v>288</v>
      </c>
      <c r="H13" s="240">
        <v>0.1590660065</v>
      </c>
      <c r="I13" s="240" t="s">
        <v>288</v>
      </c>
      <c r="J13" s="240">
        <v>-7.0913694799999996E-2</v>
      </c>
    </row>
    <row r="14" spans="2:10" ht="30" customHeight="1">
      <c r="B14" s="509"/>
      <c r="C14" s="509"/>
      <c r="D14" s="308" t="s">
        <v>506</v>
      </c>
      <c r="E14" s="237" t="s">
        <v>288</v>
      </c>
      <c r="F14" s="235">
        <v>0.103491582</v>
      </c>
      <c r="G14" s="237" t="s">
        <v>288</v>
      </c>
      <c r="H14" s="235">
        <v>0.17882782219999999</v>
      </c>
      <c r="I14" s="237" t="s">
        <v>288</v>
      </c>
      <c r="J14" s="235">
        <v>0.12574239079999999</v>
      </c>
    </row>
    <row r="15" spans="2:10" ht="25.35" customHeight="1">
      <c r="B15" s="508" t="s">
        <v>713</v>
      </c>
      <c r="C15" s="510" t="s">
        <v>507</v>
      </c>
      <c r="D15" s="307" t="s">
        <v>288</v>
      </c>
      <c r="E15" s="240" t="s">
        <v>288</v>
      </c>
      <c r="F15" s="244">
        <v>-2.0290691400000001E-2</v>
      </c>
      <c r="G15" s="240" t="s">
        <v>288</v>
      </c>
      <c r="H15" s="245">
        <v>-1.2386375999999999E-2</v>
      </c>
      <c r="I15" s="240" t="s">
        <v>288</v>
      </c>
      <c r="J15" s="240">
        <v>2.3226019E-3</v>
      </c>
    </row>
    <row r="16" spans="2:10" ht="30" customHeight="1">
      <c r="B16" s="510"/>
      <c r="C16" s="509"/>
      <c r="D16" s="308" t="s">
        <v>506</v>
      </c>
      <c r="E16" s="237" t="s">
        <v>288</v>
      </c>
      <c r="F16" s="235">
        <v>2.8524583199999998E-2</v>
      </c>
      <c r="G16" s="237" t="s">
        <v>288</v>
      </c>
      <c r="H16" s="235">
        <v>2.0802632000000001E-2</v>
      </c>
      <c r="I16" s="237" t="s">
        <v>288</v>
      </c>
      <c r="J16" s="236">
        <v>7.4736294E-3</v>
      </c>
    </row>
    <row r="17" spans="2:10" ht="25.35" customHeight="1">
      <c r="B17" s="510"/>
      <c r="C17" s="510" t="s">
        <v>424</v>
      </c>
      <c r="D17" s="307" t="s">
        <v>288</v>
      </c>
      <c r="E17" s="240" t="s">
        <v>288</v>
      </c>
      <c r="F17" s="246">
        <v>-0.16560688609999999</v>
      </c>
      <c r="G17" s="240" t="s">
        <v>288</v>
      </c>
      <c r="H17" s="240">
        <v>-9.8736442600000002E-2</v>
      </c>
      <c r="I17" s="240" t="s">
        <v>288</v>
      </c>
      <c r="J17" s="240">
        <v>4.5119814600000002E-2</v>
      </c>
    </row>
    <row r="18" spans="2:10" ht="30" customHeight="1">
      <c r="B18" s="509"/>
      <c r="C18" s="509"/>
      <c r="D18" s="308" t="s">
        <v>506</v>
      </c>
      <c r="E18" s="237" t="s">
        <v>288</v>
      </c>
      <c r="F18" s="238">
        <v>-0.1127644852</v>
      </c>
      <c r="G18" s="237" t="s">
        <v>288</v>
      </c>
      <c r="H18" s="238">
        <v>-0.16668121520000001</v>
      </c>
      <c r="I18" s="237" t="s">
        <v>288</v>
      </c>
      <c r="J18" s="238">
        <v>-0.10313166679999999</v>
      </c>
    </row>
    <row r="19" spans="2:10" ht="25.35" customHeight="1">
      <c r="B19" s="506" t="s">
        <v>552</v>
      </c>
      <c r="C19" s="506"/>
      <c r="D19" s="506"/>
      <c r="E19" s="241">
        <v>6.4229547999999997E-2</v>
      </c>
      <c r="F19" s="247">
        <v>4.9175985200000001E-2</v>
      </c>
      <c r="G19" s="241">
        <v>7.5810045000000006E-2</v>
      </c>
      <c r="H19" s="243">
        <v>3.81715558E-2</v>
      </c>
      <c r="I19" s="241">
        <v>1.7107849899999999E-2</v>
      </c>
      <c r="J19" s="240">
        <v>-1.8174847599999999E-2</v>
      </c>
    </row>
    <row r="20" spans="2:10" ht="25.35" customHeight="1">
      <c r="B20" s="506" t="s">
        <v>553</v>
      </c>
      <c r="C20" s="506"/>
      <c r="D20" s="506"/>
      <c r="E20" s="240">
        <v>-8.5540927899999994E-2</v>
      </c>
      <c r="F20" s="240">
        <v>-6.2935903700000004E-2</v>
      </c>
      <c r="G20" s="240">
        <v>8.7883934400000002E-2</v>
      </c>
      <c r="H20" s="240">
        <v>0.10370416189999999</v>
      </c>
      <c r="I20" s="247">
        <v>8.9850187299999995E-2</v>
      </c>
      <c r="J20" s="241">
        <v>8.9690789600000001E-2</v>
      </c>
    </row>
    <row r="21" spans="2:10" ht="25.35" customHeight="1">
      <c r="B21" s="506" t="s">
        <v>554</v>
      </c>
      <c r="C21" s="506"/>
      <c r="D21" s="506"/>
      <c r="E21" s="244">
        <v>-0.36329501870000003</v>
      </c>
      <c r="F21" s="244">
        <v>-0.34981879589999998</v>
      </c>
      <c r="G21" s="244">
        <v>-0.2961514294</v>
      </c>
      <c r="H21" s="244">
        <v>-0.29047709700000002</v>
      </c>
      <c r="I21" s="247">
        <v>6.2779255199999995E-2</v>
      </c>
      <c r="J21" s="247">
        <v>5.9914771499999998E-2</v>
      </c>
    </row>
    <row r="22" spans="2:10" ht="25.35" customHeight="1">
      <c r="B22" s="506" t="s">
        <v>555</v>
      </c>
      <c r="C22" s="506"/>
      <c r="D22" s="506"/>
      <c r="E22" s="241">
        <v>0.25101113320000001</v>
      </c>
      <c r="F22" s="241">
        <v>0.25552964210000001</v>
      </c>
      <c r="G22" s="241">
        <v>7.1932062500000005E-2</v>
      </c>
      <c r="H22" s="241">
        <v>7.3225550400000006E-2</v>
      </c>
      <c r="I22" s="244">
        <v>-9.0970635399999999E-2</v>
      </c>
      <c r="J22" s="244">
        <v>-8.4533676500000002E-2</v>
      </c>
    </row>
    <row r="23" spans="2:10" ht="25.35" customHeight="1">
      <c r="B23" s="508" t="s">
        <v>508</v>
      </c>
      <c r="C23" s="506" t="s">
        <v>556</v>
      </c>
      <c r="D23" s="506"/>
      <c r="E23" s="248">
        <v>-3.03E-8</v>
      </c>
      <c r="F23" s="248">
        <v>-3.0500000000000002E-8</v>
      </c>
      <c r="G23" s="249">
        <v>-1.0600000000000001E-8</v>
      </c>
      <c r="H23" s="249">
        <v>-1.09E-8</v>
      </c>
      <c r="I23" s="250">
        <v>4.6999999999999999E-9</v>
      </c>
      <c r="J23" s="250">
        <v>4.6999999999999999E-9</v>
      </c>
    </row>
    <row r="24" spans="2:10" ht="25.35" customHeight="1">
      <c r="B24" s="509"/>
      <c r="C24" s="506" t="s">
        <v>557</v>
      </c>
      <c r="D24" s="506"/>
      <c r="E24" s="251">
        <v>1.5E-9</v>
      </c>
      <c r="F24" s="251">
        <v>-1.155E-7</v>
      </c>
      <c r="G24" s="251">
        <v>-1.8519999999999999E-7</v>
      </c>
      <c r="H24" s="251">
        <v>-2.8999999999999998E-7</v>
      </c>
      <c r="I24" s="252">
        <v>-1.5489999999999999E-7</v>
      </c>
      <c r="J24" s="253">
        <v>-1.7420000000000001E-7</v>
      </c>
    </row>
    <row r="25" spans="2:10" ht="25.35" customHeight="1">
      <c r="B25" s="510" t="s">
        <v>509</v>
      </c>
      <c r="C25" s="506" t="s">
        <v>556</v>
      </c>
      <c r="D25" s="506"/>
      <c r="E25" s="254">
        <v>7.0819999999999995E-7</v>
      </c>
      <c r="F25" s="254">
        <v>7.2080000000000005E-7</v>
      </c>
      <c r="G25" s="250">
        <v>6.4700000000000004E-8</v>
      </c>
      <c r="H25" s="250">
        <v>7.7700000000000001E-8</v>
      </c>
      <c r="I25" s="249">
        <v>-1.9920000000000001E-7</v>
      </c>
      <c r="J25" s="249">
        <v>-1.9780000000000001E-7</v>
      </c>
    </row>
    <row r="26" spans="2:10" ht="25.35" customHeight="1">
      <c r="B26" s="509"/>
      <c r="C26" s="506" t="s">
        <v>557</v>
      </c>
      <c r="D26" s="506"/>
      <c r="E26" s="251">
        <v>-5.7778E-6</v>
      </c>
      <c r="F26" s="251">
        <v>-2.8418E-6</v>
      </c>
      <c r="G26" s="251">
        <v>1.9740999999999999E-6</v>
      </c>
      <c r="H26" s="251">
        <v>4.9374999999999997E-6</v>
      </c>
      <c r="I26" s="251">
        <v>2.7640000000000001E-6</v>
      </c>
      <c r="J26" s="251">
        <v>3.4728999999999998E-6</v>
      </c>
    </row>
    <row r="27" spans="2:10" ht="25.35" customHeight="1">
      <c r="B27" s="508" t="s">
        <v>510</v>
      </c>
      <c r="C27" s="508" t="s">
        <v>556</v>
      </c>
      <c r="D27" s="508" t="s">
        <v>558</v>
      </c>
      <c r="E27" s="255">
        <v>-5.4565940100000002E-2</v>
      </c>
      <c r="F27" s="255">
        <v>-4.9294102899999998E-2</v>
      </c>
      <c r="G27" s="256" t="s">
        <v>288</v>
      </c>
      <c r="H27" s="256" t="s">
        <v>288</v>
      </c>
      <c r="I27" s="256">
        <v>-7.6302197000000004E-3</v>
      </c>
      <c r="J27" s="256">
        <v>6.840371E-4</v>
      </c>
    </row>
    <row r="28" spans="2:10" ht="25.35" customHeight="1">
      <c r="B28" s="510"/>
      <c r="C28" s="509"/>
      <c r="D28" s="509"/>
      <c r="E28" s="238">
        <v>-1.0691299999999999</v>
      </c>
      <c r="F28" s="238">
        <v>-1.0553699999999999</v>
      </c>
      <c r="G28" s="237" t="s">
        <v>288</v>
      </c>
      <c r="H28" s="237" t="s">
        <v>288</v>
      </c>
      <c r="I28" s="235">
        <v>0.24972951409999999</v>
      </c>
      <c r="J28" s="235">
        <v>0.23133034999999999</v>
      </c>
    </row>
    <row r="29" spans="2:10" ht="25.35" customHeight="1">
      <c r="B29" s="510"/>
      <c r="C29" s="510" t="s">
        <v>557</v>
      </c>
      <c r="D29" s="510" t="s">
        <v>559</v>
      </c>
      <c r="E29" s="257" t="s">
        <v>288</v>
      </c>
      <c r="F29" s="257" t="s">
        <v>288</v>
      </c>
      <c r="G29" s="258">
        <v>-4.7524310000000001E-4</v>
      </c>
      <c r="H29" s="258">
        <v>-4.5332039999999998E-4</v>
      </c>
      <c r="I29" s="258">
        <v>-2.8153029999999999E-4</v>
      </c>
      <c r="J29" s="258">
        <v>-2.887435E-4</v>
      </c>
    </row>
    <row r="30" spans="2:10" ht="25.35" customHeight="1">
      <c r="B30" s="509"/>
      <c r="C30" s="509"/>
      <c r="D30" s="509"/>
      <c r="E30" s="237" t="s">
        <v>288</v>
      </c>
      <c r="F30" s="237" t="s">
        <v>288</v>
      </c>
      <c r="G30" s="237">
        <v>-2.2481912699999999E-2</v>
      </c>
      <c r="H30" s="237">
        <v>-1.8722113200000001E-2</v>
      </c>
      <c r="I30" s="237">
        <v>-1.1182352899999999E-2</v>
      </c>
      <c r="J30" s="237">
        <v>-1.1875295100000001E-2</v>
      </c>
    </row>
    <row r="31" spans="2:10" ht="25.35" customHeight="1">
      <c r="B31" s="506" t="s">
        <v>520</v>
      </c>
      <c r="C31" s="506"/>
      <c r="D31" s="506"/>
      <c r="E31" s="241">
        <v>4.6702697999999997E-3</v>
      </c>
      <c r="F31" s="241">
        <v>4.6991374999999997E-3</v>
      </c>
      <c r="G31" s="241">
        <v>5.3304201000000002E-3</v>
      </c>
      <c r="H31" s="241">
        <v>5.3522200000000004E-3</v>
      </c>
      <c r="I31" s="241">
        <v>1.3753566000000001E-3</v>
      </c>
      <c r="J31" s="241">
        <v>1.3642331999999999E-3</v>
      </c>
    </row>
    <row r="32" spans="2:10" ht="25.35" customHeight="1">
      <c r="B32" s="506" t="s">
        <v>511</v>
      </c>
      <c r="C32" s="506"/>
      <c r="D32" s="506"/>
      <c r="E32" s="254">
        <v>2.6249000000000001E-6</v>
      </c>
      <c r="F32" s="254">
        <v>2.6983999999999999E-6</v>
      </c>
      <c r="G32" s="254">
        <v>2.4310999999999999E-6</v>
      </c>
      <c r="H32" s="254">
        <v>2.4621999999999999E-6</v>
      </c>
      <c r="I32" s="250">
        <v>1.087E-7</v>
      </c>
      <c r="J32" s="250">
        <v>1.7630000000000001E-7</v>
      </c>
    </row>
    <row r="33" spans="2:10" ht="25.35" customHeight="1">
      <c r="B33" s="506" t="s">
        <v>519</v>
      </c>
      <c r="C33" s="506"/>
      <c r="D33" s="506"/>
      <c r="E33" s="241">
        <v>2.5573377E-3</v>
      </c>
      <c r="F33" s="241">
        <v>2.4979786999999999E-3</v>
      </c>
      <c r="G33" s="241">
        <v>2.7284665999999999E-3</v>
      </c>
      <c r="H33" s="241">
        <v>2.6754125E-3</v>
      </c>
      <c r="I33" s="241">
        <v>6.8343479999999996E-4</v>
      </c>
      <c r="J33" s="241">
        <v>6.5048410000000004E-4</v>
      </c>
    </row>
    <row r="34" spans="2:10" ht="25.35" customHeight="1">
      <c r="B34" s="506" t="s">
        <v>512</v>
      </c>
      <c r="C34" s="506"/>
      <c r="D34" s="506"/>
      <c r="E34" s="241">
        <v>1.2622970343</v>
      </c>
      <c r="F34" s="241">
        <v>1.1266446113999999</v>
      </c>
      <c r="G34" s="240">
        <v>-3.97927873E-2</v>
      </c>
      <c r="H34" s="240">
        <v>-9.0203121299999994E-2</v>
      </c>
      <c r="I34" s="241">
        <v>0.29327574369999998</v>
      </c>
      <c r="J34" s="241">
        <v>0.33437830210000002</v>
      </c>
    </row>
    <row r="35" spans="2:10" ht="25.35" customHeight="1">
      <c r="B35" s="506" t="s">
        <v>517</v>
      </c>
      <c r="C35" s="506"/>
      <c r="D35" s="506"/>
      <c r="E35" s="259">
        <v>10387</v>
      </c>
      <c r="F35" s="259">
        <v>10387</v>
      </c>
      <c r="G35" s="259">
        <v>10387</v>
      </c>
      <c r="H35" s="259">
        <v>10387</v>
      </c>
      <c r="I35" s="259">
        <v>10387</v>
      </c>
      <c r="J35" s="259">
        <v>10387</v>
      </c>
    </row>
    <row r="36" spans="2:10" ht="25.35" customHeight="1">
      <c r="B36" s="506" t="s">
        <v>518</v>
      </c>
      <c r="C36" s="506"/>
      <c r="D36" s="506"/>
      <c r="E36" s="259">
        <v>65</v>
      </c>
      <c r="F36" s="259">
        <v>65</v>
      </c>
      <c r="G36" s="259">
        <v>65</v>
      </c>
      <c r="H36" s="259">
        <v>65</v>
      </c>
      <c r="I36" s="259">
        <v>65</v>
      </c>
      <c r="J36" s="259">
        <v>65</v>
      </c>
    </row>
    <row r="37" spans="2:10" ht="25.35" customHeight="1">
      <c r="B37" s="506" t="s">
        <v>513</v>
      </c>
      <c r="C37" s="506"/>
      <c r="D37" s="506"/>
      <c r="E37" s="260">
        <v>0.29339999999999999</v>
      </c>
      <c r="F37" s="260">
        <v>0.31490000000000001</v>
      </c>
      <c r="G37" s="260">
        <v>0.2452</v>
      </c>
      <c r="H37" s="260">
        <v>0.26379999999999998</v>
      </c>
      <c r="I37" s="260">
        <v>0.1678</v>
      </c>
      <c r="J37" s="260">
        <v>0.19220000000000001</v>
      </c>
    </row>
    <row r="38" spans="2:10" ht="25.35" customHeight="1">
      <c r="B38" s="506" t="s">
        <v>514</v>
      </c>
      <c r="C38" s="506"/>
      <c r="D38" s="506"/>
      <c r="E38" s="260">
        <v>0.23469999999999999</v>
      </c>
      <c r="F38" s="260">
        <v>0.23930000000000001</v>
      </c>
      <c r="G38" s="260">
        <v>0.29549999999999998</v>
      </c>
      <c r="H38" s="260">
        <v>0.30740000000000001</v>
      </c>
      <c r="I38" s="260">
        <v>6.8040000000000003E-2</v>
      </c>
      <c r="J38" s="260">
        <v>7.8979999999999995E-2</v>
      </c>
    </row>
    <row r="39" spans="2:10" ht="25.35" customHeight="1">
      <c r="B39" s="506" t="s">
        <v>515</v>
      </c>
      <c r="C39" s="506"/>
      <c r="D39" s="506"/>
      <c r="E39" s="260">
        <v>0.34539999999999998</v>
      </c>
      <c r="F39" s="260">
        <v>0.37630000000000002</v>
      </c>
      <c r="G39" s="260">
        <v>0.2349</v>
      </c>
      <c r="H39" s="260">
        <v>0.2606</v>
      </c>
      <c r="I39" s="260">
        <v>0.1804</v>
      </c>
      <c r="J39" s="260">
        <v>0.21759999999999999</v>
      </c>
    </row>
    <row r="40" spans="2:10" ht="25.35" customHeight="1">
      <c r="B40" s="506" t="s">
        <v>516</v>
      </c>
      <c r="C40" s="506"/>
      <c r="D40" s="506"/>
      <c r="E40" s="260">
        <v>0.78200000000000003</v>
      </c>
      <c r="F40" s="260">
        <v>0.77510000000000001</v>
      </c>
      <c r="G40" s="260">
        <v>0.81299999999999994</v>
      </c>
      <c r="H40" s="260">
        <v>0.81259999999999999</v>
      </c>
      <c r="I40" s="260">
        <v>0.61219999999999997</v>
      </c>
      <c r="J40" s="260">
        <v>0.57640000000000002</v>
      </c>
    </row>
    <row r="41" spans="2:10" ht="13.35" customHeight="1">
      <c r="B41" s="261"/>
      <c r="C41" s="262"/>
      <c r="D41" s="262"/>
    </row>
    <row r="42" spans="2:10" ht="13.35" customHeight="1">
      <c r="B42" s="507" t="s">
        <v>521</v>
      </c>
      <c r="C42" s="507"/>
      <c r="D42" s="507"/>
      <c r="E42" s="263"/>
      <c r="F42" s="264">
        <v>0.01</v>
      </c>
      <c r="G42" s="264">
        <v>0.05</v>
      </c>
      <c r="H42" s="264">
        <v>0.1</v>
      </c>
      <c r="I42" s="265"/>
    </row>
    <row r="43" spans="2:10" ht="13.35" customHeight="1">
      <c r="B43" s="507"/>
      <c r="C43" s="507"/>
      <c r="D43" s="507"/>
      <c r="E43" s="381" t="s">
        <v>425</v>
      </c>
      <c r="F43" s="266"/>
      <c r="G43" s="267"/>
      <c r="H43" s="268"/>
    </row>
    <row r="44" spans="2:10" ht="13.35" customHeight="1">
      <c r="B44" s="507"/>
      <c r="C44" s="507"/>
      <c r="D44" s="507"/>
      <c r="E44" s="381" t="s">
        <v>426</v>
      </c>
      <c r="F44" s="269"/>
      <c r="G44" s="270"/>
      <c r="H44" s="271"/>
    </row>
    <row r="46" spans="2:10" ht="13.35" customHeight="1">
      <c r="B46" s="450" t="s">
        <v>289</v>
      </c>
      <c r="C46" s="450"/>
      <c r="D46" s="450"/>
      <c r="E46" s="450"/>
      <c r="F46" s="450"/>
      <c r="G46" s="450"/>
      <c r="H46" s="450"/>
      <c r="I46" s="450"/>
      <c r="J46" s="450"/>
    </row>
    <row r="47" spans="2:10" ht="13.35" customHeight="1">
      <c r="B47" s="450" t="s">
        <v>290</v>
      </c>
      <c r="C47" s="450"/>
      <c r="D47" s="450"/>
      <c r="E47" s="450"/>
      <c r="F47" s="450"/>
      <c r="G47" s="450"/>
      <c r="H47" s="450"/>
      <c r="I47" s="450"/>
      <c r="J47" s="450"/>
    </row>
  </sheetData>
  <mergeCells count="41">
    <mergeCell ref="B5:D6"/>
    <mergeCell ref="E5:F5"/>
    <mergeCell ref="G5:H5"/>
    <mergeCell ref="I5:J5"/>
    <mergeCell ref="B21:D21"/>
    <mergeCell ref="B7:B10"/>
    <mergeCell ref="C7:C8"/>
    <mergeCell ref="C9:C10"/>
    <mergeCell ref="B11:B14"/>
    <mergeCell ref="C11:C12"/>
    <mergeCell ref="C13:C14"/>
    <mergeCell ref="B15:B18"/>
    <mergeCell ref="C15:C16"/>
    <mergeCell ref="C17:C18"/>
    <mergeCell ref="B19:D19"/>
    <mergeCell ref="B20:D20"/>
    <mergeCell ref="B31:D31"/>
    <mergeCell ref="B22:D22"/>
    <mergeCell ref="B23:B24"/>
    <mergeCell ref="C23:D23"/>
    <mergeCell ref="C24:D24"/>
    <mergeCell ref="B25:B26"/>
    <mergeCell ref="C25:D25"/>
    <mergeCell ref="C26:D26"/>
    <mergeCell ref="B27:B30"/>
    <mergeCell ref="C27:C28"/>
    <mergeCell ref="D27:D28"/>
    <mergeCell ref="C29:C30"/>
    <mergeCell ref="D29:D30"/>
    <mergeCell ref="B47:J47"/>
    <mergeCell ref="B32:D32"/>
    <mergeCell ref="B33:D33"/>
    <mergeCell ref="B34:D34"/>
    <mergeCell ref="B35:D35"/>
    <mergeCell ref="B36:D36"/>
    <mergeCell ref="B37:D37"/>
    <mergeCell ref="B38:D38"/>
    <mergeCell ref="B39:D39"/>
    <mergeCell ref="B40:D40"/>
    <mergeCell ref="B42:D44"/>
    <mergeCell ref="B46:J46"/>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354B4-49FA-4025-8B2E-5520B5B83F72}">
  <dimension ref="A2:G16"/>
  <sheetViews>
    <sheetView workbookViewId="0">
      <selection activeCell="A8" sqref="A8"/>
    </sheetView>
  </sheetViews>
  <sheetFormatPr baseColWidth="10" defaultColWidth="29.85546875" defaultRowHeight="13.35" customHeight="1"/>
  <cols>
    <col min="1" max="1" width="5.28515625" style="1" customWidth="1"/>
    <col min="2" max="2" width="37.85546875" style="107" customWidth="1"/>
    <col min="3" max="7" width="20.7109375" style="107" customWidth="1"/>
    <col min="8" max="16384" width="29.85546875" style="107"/>
  </cols>
  <sheetData>
    <row r="2" spans="2:7" ht="13.35" customHeight="1">
      <c r="B2" s="283" t="s">
        <v>621</v>
      </c>
      <c r="C2" s="283"/>
      <c r="D2" s="283"/>
      <c r="E2" s="283"/>
      <c r="F2" s="283"/>
      <c r="G2" s="283"/>
    </row>
    <row r="3" spans="2:7" ht="13.35" customHeight="1">
      <c r="B3" s="283" t="s">
        <v>622</v>
      </c>
      <c r="C3" s="283"/>
      <c r="D3" s="283"/>
      <c r="E3" s="283"/>
      <c r="F3" s="283"/>
      <c r="G3" s="283"/>
    </row>
    <row r="5" spans="2:7" ht="13.35" customHeight="1">
      <c r="B5" s="471" t="s">
        <v>457</v>
      </c>
      <c r="C5" s="471"/>
      <c r="D5" s="471"/>
      <c r="E5" s="471"/>
      <c r="F5" s="471"/>
      <c r="G5" s="471"/>
    </row>
    <row r="7" spans="2:7" ht="36" customHeight="1">
      <c r="B7" s="108" t="s">
        <v>458</v>
      </c>
      <c r="C7" s="109" t="s">
        <v>549</v>
      </c>
      <c r="D7" s="110" t="s">
        <v>550</v>
      </c>
      <c r="E7" s="110" t="s">
        <v>461</v>
      </c>
      <c r="F7" s="110" t="s">
        <v>462</v>
      </c>
      <c r="G7" s="110" t="s">
        <v>81</v>
      </c>
    </row>
    <row r="8" spans="2:7" ht="25.35" customHeight="1">
      <c r="B8" s="111" t="s">
        <v>464</v>
      </c>
      <c r="C8" s="112">
        <v>552.85500000000002</v>
      </c>
      <c r="D8" s="112">
        <v>109.301</v>
      </c>
      <c r="E8" s="112">
        <v>11.786</v>
      </c>
      <c r="F8" s="112">
        <v>0.29599999999999999</v>
      </c>
      <c r="G8" s="112">
        <v>674.23800000000006</v>
      </c>
    </row>
    <row r="9" spans="2:7" ht="25.35" customHeight="1">
      <c r="B9" s="113" t="s">
        <v>463</v>
      </c>
      <c r="C9" s="114">
        <v>95.22</v>
      </c>
      <c r="D9" s="114">
        <v>45.655999999999999</v>
      </c>
      <c r="E9" s="114">
        <v>11.294</v>
      </c>
      <c r="F9" s="114">
        <v>2.4159999999999999</v>
      </c>
      <c r="G9" s="69">
        <v>154.58600000000001</v>
      </c>
    </row>
    <row r="10" spans="2:7" ht="25.35" customHeight="1">
      <c r="B10" s="282" t="s">
        <v>465</v>
      </c>
      <c r="C10" s="70">
        <v>648.07500000000005</v>
      </c>
      <c r="D10" s="70">
        <v>154.95699999999999</v>
      </c>
      <c r="E10" s="70">
        <v>23.08</v>
      </c>
      <c r="F10" s="70">
        <v>2.7119999999999997</v>
      </c>
      <c r="G10" s="70">
        <v>828.82400000000007</v>
      </c>
    </row>
    <row r="12" spans="2:7" ht="13.35" customHeight="1">
      <c r="B12" s="450" t="s">
        <v>307</v>
      </c>
      <c r="C12" s="450"/>
      <c r="D12" s="450"/>
      <c r="E12" s="450"/>
      <c r="F12" s="450"/>
      <c r="G12" s="450"/>
    </row>
    <row r="13" spans="2:7" ht="13.35" customHeight="1">
      <c r="B13" s="450" t="s">
        <v>308</v>
      </c>
      <c r="C13" s="450"/>
      <c r="D13" s="450"/>
      <c r="E13" s="450"/>
      <c r="F13" s="450"/>
      <c r="G13" s="450"/>
    </row>
    <row r="14" spans="2:7" ht="13.35" customHeight="1">
      <c r="B14" s="44"/>
      <c r="C14" s="44"/>
      <c r="D14" s="44"/>
      <c r="E14" s="44"/>
      <c r="F14" s="44"/>
      <c r="G14" s="44"/>
    </row>
    <row r="15" spans="2:7" ht="13.35" customHeight="1">
      <c r="B15" s="450" t="s">
        <v>289</v>
      </c>
      <c r="C15" s="450"/>
      <c r="D15" s="450"/>
      <c r="E15" s="450"/>
      <c r="F15" s="450"/>
      <c r="G15" s="450"/>
    </row>
    <row r="16" spans="2:7" ht="13.35" customHeight="1">
      <c r="B16" s="450" t="s">
        <v>290</v>
      </c>
      <c r="C16" s="450"/>
      <c r="D16" s="450"/>
      <c r="E16" s="450"/>
      <c r="F16" s="450"/>
      <c r="G16" s="450"/>
    </row>
  </sheetData>
  <mergeCells count="5">
    <mergeCell ref="B16:G16"/>
    <mergeCell ref="B5:G5"/>
    <mergeCell ref="B12:G12"/>
    <mergeCell ref="B13:G13"/>
    <mergeCell ref="B15:G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3D0E8-ED83-4182-A2B3-8F7344199E54}">
  <dimension ref="B2:J21"/>
  <sheetViews>
    <sheetView topLeftCell="B8" zoomScaleNormal="100" workbookViewId="0">
      <selection activeCell="I14" sqref="I14"/>
    </sheetView>
  </sheetViews>
  <sheetFormatPr baseColWidth="10" defaultColWidth="11.42578125" defaultRowHeight="13.35" customHeight="1"/>
  <cols>
    <col min="1" max="1" width="5.28515625" style="1" customWidth="1"/>
    <col min="2" max="2" width="65.140625" style="1" customWidth="1"/>
    <col min="3" max="9" width="8.42578125" style="1" customWidth="1"/>
    <col min="10" max="10" width="9" style="1" bestFit="1" customWidth="1"/>
    <col min="11" max="16384" width="11.42578125" style="1"/>
  </cols>
  <sheetData>
    <row r="2" spans="2:10" ht="13.35" customHeight="1">
      <c r="B2" s="24" t="s">
        <v>34</v>
      </c>
      <c r="C2" s="24"/>
      <c r="D2" s="24"/>
      <c r="E2" s="24"/>
      <c r="F2" s="24"/>
      <c r="G2" s="24"/>
      <c r="H2" s="24"/>
      <c r="I2" s="24"/>
      <c r="J2" s="13"/>
    </row>
    <row r="3" spans="2:10" ht="13.35" customHeight="1">
      <c r="B3" s="24" t="s">
        <v>35</v>
      </c>
      <c r="C3" s="24"/>
      <c r="D3" s="24"/>
      <c r="E3" s="24"/>
      <c r="F3" s="451"/>
      <c r="G3" s="451"/>
      <c r="H3" s="451"/>
      <c r="I3" s="451"/>
      <c r="J3" s="13"/>
    </row>
    <row r="5" spans="2:10" ht="13.35" customHeight="1">
      <c r="B5" s="452" t="s">
        <v>36</v>
      </c>
      <c r="C5" s="452"/>
      <c r="D5" s="452"/>
      <c r="E5" s="452"/>
      <c r="F5" s="452"/>
      <c r="G5" s="452"/>
      <c r="H5" s="452"/>
      <c r="I5" s="452"/>
    </row>
    <row r="7" spans="2:10" ht="36" customHeight="1">
      <c r="B7" s="14"/>
      <c r="C7" s="15" t="s">
        <v>37</v>
      </c>
      <c r="D7" s="15" t="s">
        <v>38</v>
      </c>
      <c r="E7" s="15" t="s">
        <v>39</v>
      </c>
      <c r="F7" s="15" t="s">
        <v>40</v>
      </c>
      <c r="G7" s="15" t="s">
        <v>41</v>
      </c>
      <c r="H7" s="15" t="s">
        <v>42</v>
      </c>
      <c r="I7" s="15" t="s">
        <v>43</v>
      </c>
    </row>
    <row r="8" spans="2:10" ht="25.35" customHeight="1">
      <c r="B8" s="16" t="s">
        <v>44</v>
      </c>
      <c r="C8" s="17">
        <v>26510</v>
      </c>
      <c r="D8" s="17">
        <v>29006</v>
      </c>
      <c r="E8" s="17">
        <v>30682</v>
      </c>
      <c r="F8" s="17">
        <v>44389</v>
      </c>
      <c r="G8" s="17">
        <v>44983</v>
      </c>
      <c r="H8" s="17">
        <v>50188</v>
      </c>
      <c r="I8" s="17">
        <v>53912</v>
      </c>
    </row>
    <row r="9" spans="2:10" ht="25.35" customHeight="1">
      <c r="B9" s="18" t="s">
        <v>45</v>
      </c>
      <c r="C9" s="19">
        <v>7.9570344972432556</v>
      </c>
      <c r="D9" s="19">
        <v>8.6012779456859274</v>
      </c>
      <c r="E9" s="19">
        <v>8.9905493670082972</v>
      </c>
      <c r="F9" s="19">
        <v>12.855439223461467</v>
      </c>
      <c r="G9" s="19">
        <v>12.95187042566803</v>
      </c>
      <c r="H9" s="19">
        <v>14.367648658731603</v>
      </c>
      <c r="I9" s="19">
        <v>15.345167355313974</v>
      </c>
    </row>
    <row r="11" spans="2:10" ht="13.35" customHeight="1">
      <c r="B11" s="453" t="s">
        <v>46</v>
      </c>
      <c r="C11" s="453"/>
      <c r="D11" s="453"/>
      <c r="E11" s="453"/>
      <c r="F11" s="453"/>
      <c r="G11" s="453"/>
      <c r="H11" s="453"/>
      <c r="I11" s="453"/>
    </row>
    <row r="13" spans="2:10" ht="36" customHeight="1">
      <c r="B13" s="14"/>
      <c r="C13" s="15" t="s">
        <v>37</v>
      </c>
      <c r="D13" s="15" t="s">
        <v>38</v>
      </c>
      <c r="E13" s="15" t="s">
        <v>39</v>
      </c>
      <c r="F13" s="15" t="s">
        <v>40</v>
      </c>
      <c r="G13" s="15" t="s">
        <v>47</v>
      </c>
      <c r="H13" s="15" t="s">
        <v>42</v>
      </c>
      <c r="I13" s="15" t="s">
        <v>43</v>
      </c>
    </row>
    <row r="14" spans="2:10" ht="25.35" customHeight="1">
      <c r="B14" s="16" t="s">
        <v>48</v>
      </c>
      <c r="C14" s="20">
        <v>40.700960994912379</v>
      </c>
      <c r="D14" s="20">
        <v>41.351045788581118</v>
      </c>
      <c r="E14" s="20">
        <v>41.944601469756925</v>
      </c>
      <c r="F14" s="20">
        <v>48.247597512719047</v>
      </c>
      <c r="G14" s="20">
        <v>49.576031656302995</v>
      </c>
      <c r="H14" s="20">
        <v>52.289429055963822</v>
      </c>
      <c r="I14" s="20">
        <v>52.261164499717353</v>
      </c>
    </row>
    <row r="15" spans="2:10" ht="25.35" customHeight="1">
      <c r="B15" s="18" t="s">
        <v>49</v>
      </c>
      <c r="C15" s="19">
        <v>91.153262119800146</v>
      </c>
      <c r="D15" s="19">
        <v>91.230169868062035</v>
      </c>
      <c r="E15" s="19">
        <v>91.328799579695158</v>
      </c>
      <c r="F15" s="19">
        <v>92.1464751034747</v>
      </c>
      <c r="G15" s="19">
        <v>92.289804726391154</v>
      </c>
      <c r="H15" s="19">
        <v>92.5309496132314</v>
      </c>
      <c r="I15" s="19">
        <v>92.508721403443687</v>
      </c>
    </row>
    <row r="17" spans="2:9" ht="13.35" customHeight="1">
      <c r="B17" s="1" t="s">
        <v>50</v>
      </c>
    </row>
    <row r="18" spans="2:9" ht="13.35" customHeight="1">
      <c r="B18" s="1" t="s">
        <v>51</v>
      </c>
    </row>
    <row r="20" spans="2:9" ht="13.35" customHeight="1">
      <c r="B20" s="450" t="s">
        <v>52</v>
      </c>
      <c r="C20" s="450"/>
      <c r="D20" s="450"/>
      <c r="E20" s="450"/>
      <c r="F20" s="450"/>
      <c r="G20" s="450"/>
      <c r="H20" s="450"/>
      <c r="I20" s="450"/>
    </row>
    <row r="21" spans="2:9" ht="13.35" customHeight="1">
      <c r="B21" s="450" t="s">
        <v>53</v>
      </c>
      <c r="C21" s="450"/>
      <c r="D21" s="450"/>
      <c r="E21" s="450"/>
      <c r="F21" s="450"/>
      <c r="G21" s="450"/>
      <c r="H21" s="450"/>
      <c r="I21" s="450"/>
    </row>
  </sheetData>
  <mergeCells count="6">
    <mergeCell ref="B20:I20"/>
    <mergeCell ref="B21:I21"/>
    <mergeCell ref="F3:I3"/>
    <mergeCell ref="B5:E5"/>
    <mergeCell ref="F5:I5"/>
    <mergeCell ref="B11:I11"/>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90769-4769-4BFB-9373-3E7545260F04}">
  <dimension ref="B2:E42"/>
  <sheetViews>
    <sheetView workbookViewId="0">
      <selection activeCell="E11" sqref="E11"/>
    </sheetView>
  </sheetViews>
  <sheetFormatPr baseColWidth="10" defaultColWidth="11.42578125" defaultRowHeight="13.35" customHeight="1"/>
  <cols>
    <col min="1" max="1" width="5.28515625" style="1" customWidth="1"/>
    <col min="2" max="5" width="20.7109375" style="1" customWidth="1"/>
    <col min="6" max="16384" width="11.42578125" style="1"/>
  </cols>
  <sheetData>
    <row r="2" spans="2:5" ht="13.35" customHeight="1">
      <c r="B2" s="290" t="s">
        <v>623</v>
      </c>
      <c r="C2" s="290"/>
      <c r="D2" s="290"/>
      <c r="E2" s="290"/>
    </row>
    <row r="3" spans="2:5" ht="13.35" customHeight="1">
      <c r="B3" s="290" t="s">
        <v>624</v>
      </c>
      <c r="C3" s="290"/>
      <c r="D3" s="290"/>
      <c r="E3" s="290"/>
    </row>
    <row r="4" spans="2:5" ht="13.35" customHeight="1">
      <c r="B4" s="290"/>
      <c r="C4" s="290"/>
      <c r="D4" s="290"/>
      <c r="E4" s="290"/>
    </row>
    <row r="5" spans="2:5" ht="13.35" customHeight="1">
      <c r="B5" s="475" t="s">
        <v>466</v>
      </c>
      <c r="C5" s="475"/>
      <c r="D5" s="475"/>
      <c r="E5" s="475"/>
    </row>
    <row r="6" spans="2:5" ht="13.35" customHeight="1">
      <c r="B6" s="43"/>
      <c r="C6" s="43"/>
      <c r="D6" s="43"/>
      <c r="E6" s="43"/>
    </row>
    <row r="7" spans="2:5" ht="36" customHeight="1">
      <c r="B7" s="115" t="s">
        <v>471</v>
      </c>
      <c r="C7" s="110" t="s">
        <v>472</v>
      </c>
      <c r="D7" s="110" t="s">
        <v>463</v>
      </c>
      <c r="E7" s="110" t="s">
        <v>464</v>
      </c>
    </row>
    <row r="8" spans="2:5" ht="25.35" customHeight="1">
      <c r="B8" s="492" t="s">
        <v>549</v>
      </c>
      <c r="C8" s="116" t="s">
        <v>39</v>
      </c>
      <c r="D8" s="443">
        <v>86.516999999999996</v>
      </c>
      <c r="E8" s="443">
        <v>465.32100000000003</v>
      </c>
    </row>
    <row r="9" spans="2:5" ht="25.35" customHeight="1">
      <c r="B9" s="512"/>
      <c r="C9" s="117" t="s">
        <v>40</v>
      </c>
      <c r="D9" s="40">
        <v>99.534000000000006</v>
      </c>
      <c r="E9" s="40">
        <v>571.88900000000001</v>
      </c>
    </row>
    <row r="10" spans="2:5" ht="25.35" customHeight="1">
      <c r="B10" s="513"/>
      <c r="C10" s="118" t="s">
        <v>42</v>
      </c>
      <c r="D10" s="66">
        <v>95.22</v>
      </c>
      <c r="E10" s="66">
        <v>552.85500000000002</v>
      </c>
    </row>
    <row r="11" spans="2:5" ht="25.35" customHeight="1">
      <c r="B11" s="492" t="s">
        <v>551</v>
      </c>
      <c r="C11" s="116" t="s">
        <v>39</v>
      </c>
      <c r="D11" s="443">
        <v>30.143000000000001</v>
      </c>
      <c r="E11" s="443">
        <v>11.971</v>
      </c>
    </row>
    <row r="12" spans="2:5" ht="25.35" customHeight="1">
      <c r="B12" s="512"/>
      <c r="C12" s="117" t="s">
        <v>40</v>
      </c>
      <c r="D12" s="40">
        <v>45.957999999999998</v>
      </c>
      <c r="E12" s="40">
        <v>99.575000000000003</v>
      </c>
    </row>
    <row r="13" spans="2:5" ht="25.35" customHeight="1">
      <c r="B13" s="513"/>
      <c r="C13" s="118" t="s">
        <v>42</v>
      </c>
      <c r="D13" s="66">
        <v>45.655999999999999</v>
      </c>
      <c r="E13" s="66">
        <v>109.301</v>
      </c>
    </row>
    <row r="14" spans="2:5" ht="25.35" customHeight="1">
      <c r="B14" s="492" t="s">
        <v>469</v>
      </c>
      <c r="C14" s="116" t="s">
        <v>39</v>
      </c>
      <c r="D14" s="443">
        <v>9.0640000000000001</v>
      </c>
      <c r="E14" s="443">
        <v>0.89</v>
      </c>
    </row>
    <row r="15" spans="2:5" ht="25.35" customHeight="1">
      <c r="B15" s="512"/>
      <c r="C15" s="117" t="s">
        <v>40</v>
      </c>
      <c r="D15" s="40">
        <v>10.62</v>
      </c>
      <c r="E15" s="40">
        <v>1.748</v>
      </c>
    </row>
    <row r="16" spans="2:5" ht="25.35" customHeight="1">
      <c r="B16" s="513"/>
      <c r="C16" s="118" t="s">
        <v>42</v>
      </c>
      <c r="D16" s="66">
        <v>11.294</v>
      </c>
      <c r="E16" s="66">
        <v>11.786</v>
      </c>
    </row>
    <row r="17" spans="2:5" ht="25.35" customHeight="1">
      <c r="B17" s="492" t="s">
        <v>470</v>
      </c>
      <c r="C17" s="116" t="s">
        <v>39</v>
      </c>
      <c r="D17" s="443">
        <v>2.3029999999999999</v>
      </c>
      <c r="E17" s="443">
        <v>0.53300000000000003</v>
      </c>
    </row>
    <row r="18" spans="2:5" ht="25.35" customHeight="1">
      <c r="B18" s="512"/>
      <c r="C18" s="117" t="s">
        <v>40</v>
      </c>
      <c r="D18" s="40">
        <v>2.798</v>
      </c>
      <c r="E18" s="40">
        <v>0.47799999999999998</v>
      </c>
    </row>
    <row r="19" spans="2:5" ht="25.35" customHeight="1">
      <c r="B19" s="513"/>
      <c r="C19" s="118" t="s">
        <v>42</v>
      </c>
      <c r="D19" s="66">
        <v>2.4159999999999999</v>
      </c>
      <c r="E19" s="66">
        <v>0.29599999999999999</v>
      </c>
    </row>
    <row r="21" spans="2:5" ht="13.35" customHeight="1">
      <c r="B21" s="455" t="s">
        <v>474</v>
      </c>
      <c r="C21" s="476"/>
      <c r="D21" s="476"/>
      <c r="E21" s="476"/>
    </row>
    <row r="22" spans="2:5" ht="13.35" customHeight="1">
      <c r="B22" s="476"/>
      <c r="C22" s="476"/>
      <c r="D22" s="476"/>
      <c r="E22" s="476"/>
    </row>
    <row r="23" spans="2:5" ht="13.35" customHeight="1">
      <c r="B23" s="476"/>
      <c r="C23" s="476"/>
      <c r="D23" s="476"/>
      <c r="E23" s="476"/>
    </row>
    <row r="24" spans="2:5" ht="13.35" customHeight="1">
      <c r="B24" s="476"/>
      <c r="C24" s="476"/>
      <c r="D24" s="476"/>
      <c r="E24" s="476"/>
    </row>
    <row r="25" spans="2:5" ht="13.35" customHeight="1">
      <c r="B25" s="476"/>
      <c r="C25" s="476"/>
      <c r="D25" s="476"/>
      <c r="E25" s="476"/>
    </row>
    <row r="26" spans="2:5" ht="13.35" customHeight="1">
      <c r="B26" s="476"/>
      <c r="C26" s="476"/>
      <c r="D26" s="476"/>
      <c r="E26" s="476"/>
    </row>
    <row r="27" spans="2:5" ht="13.35" customHeight="1">
      <c r="B27" s="476"/>
      <c r="C27" s="476"/>
      <c r="D27" s="476"/>
      <c r="E27" s="476"/>
    </row>
    <row r="28" spans="2:5" ht="13.35" customHeight="1">
      <c r="B28" s="476"/>
      <c r="C28" s="476"/>
      <c r="D28" s="476"/>
      <c r="E28" s="476"/>
    </row>
    <row r="29" spans="2:5" ht="13.35" customHeight="1">
      <c r="B29" s="476"/>
      <c r="C29" s="476"/>
      <c r="D29" s="476"/>
      <c r="E29" s="476"/>
    </row>
    <row r="30" spans="2:5" ht="13.35" customHeight="1">
      <c r="B30" s="476"/>
      <c r="C30" s="476"/>
      <c r="D30" s="476"/>
      <c r="E30" s="476"/>
    </row>
    <row r="31" spans="2:5" ht="13.35" customHeight="1">
      <c r="B31" s="455" t="s">
        <v>473</v>
      </c>
      <c r="C31" s="476"/>
      <c r="D31" s="476"/>
      <c r="E31" s="476"/>
    </row>
    <row r="32" spans="2:5" ht="13.35" customHeight="1">
      <c r="B32" s="476"/>
      <c r="C32" s="476"/>
      <c r="D32" s="476"/>
      <c r="E32" s="476"/>
    </row>
    <row r="33" spans="2:5" ht="13.35" customHeight="1">
      <c r="B33" s="476"/>
      <c r="C33" s="476"/>
      <c r="D33" s="476"/>
      <c r="E33" s="476"/>
    </row>
    <row r="34" spans="2:5" ht="13.35" customHeight="1">
      <c r="B34" s="476"/>
      <c r="C34" s="476"/>
      <c r="D34" s="476"/>
      <c r="E34" s="476"/>
    </row>
    <row r="35" spans="2:5" ht="13.35" customHeight="1">
      <c r="B35" s="476"/>
      <c r="C35" s="476"/>
      <c r="D35" s="476"/>
      <c r="E35" s="476"/>
    </row>
    <row r="36" spans="2:5" ht="13.35" customHeight="1">
      <c r="B36" s="476"/>
      <c r="C36" s="476"/>
      <c r="D36" s="476"/>
      <c r="E36" s="476"/>
    </row>
    <row r="37" spans="2:5" ht="13.35" customHeight="1">
      <c r="B37" s="476"/>
      <c r="C37" s="476"/>
      <c r="D37" s="476"/>
      <c r="E37" s="476"/>
    </row>
    <row r="38" spans="2:5" ht="13.35" customHeight="1">
      <c r="B38" s="476"/>
      <c r="C38" s="476"/>
      <c r="D38" s="476"/>
      <c r="E38" s="476"/>
    </row>
    <row r="39" spans="2:5" ht="13.35" customHeight="1">
      <c r="B39" s="476"/>
      <c r="C39" s="476"/>
      <c r="D39" s="476"/>
      <c r="E39" s="476"/>
    </row>
    <row r="41" spans="2:5" ht="13.35" customHeight="1">
      <c r="B41" s="450" t="s">
        <v>289</v>
      </c>
      <c r="C41" s="450"/>
      <c r="D41" s="450"/>
      <c r="E41" s="450"/>
    </row>
    <row r="42" spans="2:5" ht="13.35" customHeight="1">
      <c r="B42" s="450" t="s">
        <v>290</v>
      </c>
      <c r="C42" s="450"/>
      <c r="D42" s="450"/>
      <c r="E42" s="450"/>
    </row>
  </sheetData>
  <mergeCells count="9">
    <mergeCell ref="B42:E42"/>
    <mergeCell ref="B21:E30"/>
    <mergeCell ref="B31:E39"/>
    <mergeCell ref="B14:B16"/>
    <mergeCell ref="B5:E5"/>
    <mergeCell ref="B8:B10"/>
    <mergeCell ref="B11:B13"/>
    <mergeCell ref="B17:B19"/>
    <mergeCell ref="B41:E41"/>
  </mergeCell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4C979-4CA4-435F-A1B7-67E95B69CDCE}">
  <dimension ref="B2:K16"/>
  <sheetViews>
    <sheetView topLeftCell="A8" workbookViewId="0">
      <selection activeCell="A18" sqref="A18"/>
    </sheetView>
  </sheetViews>
  <sheetFormatPr baseColWidth="10" defaultColWidth="11.42578125" defaultRowHeight="13.35" customHeight="1"/>
  <cols>
    <col min="1" max="1" width="5.28515625" style="1" customWidth="1"/>
    <col min="2" max="7" width="20.7109375" style="1" customWidth="1"/>
    <col min="8" max="8" width="5.28515625" style="1" customWidth="1"/>
    <col min="9" max="9" width="20.7109375" style="1" customWidth="1"/>
    <col min="10" max="11" width="82.7109375" style="1" customWidth="1"/>
    <col min="12" max="16384" width="11.42578125" style="1"/>
  </cols>
  <sheetData>
    <row r="2" spans="2:11" ht="13.35" customHeight="1">
      <c r="B2" s="287" t="s">
        <v>625</v>
      </c>
      <c r="C2" s="287"/>
      <c r="D2" s="287"/>
      <c r="E2" s="287"/>
      <c r="F2" s="287"/>
      <c r="G2" s="287"/>
    </row>
    <row r="3" spans="2:11" s="284" customFormat="1" ht="13.35" customHeight="1">
      <c r="B3" s="287" t="s">
        <v>626</v>
      </c>
      <c r="C3" s="287"/>
      <c r="D3" s="287"/>
      <c r="E3" s="287"/>
      <c r="F3" s="287"/>
      <c r="G3" s="287"/>
    </row>
    <row r="4" spans="2:11" ht="13.35" customHeight="1">
      <c r="B4" s="119"/>
      <c r="C4" s="24"/>
      <c r="D4" s="24"/>
      <c r="E4" s="24"/>
      <c r="F4" s="24"/>
      <c r="G4" s="24"/>
    </row>
    <row r="5" spans="2:11" ht="13.35" customHeight="1">
      <c r="B5" s="452" t="s">
        <v>475</v>
      </c>
      <c r="C5" s="452"/>
      <c r="D5" s="452"/>
      <c r="E5" s="452"/>
      <c r="F5" s="452"/>
      <c r="G5" s="452"/>
      <c r="I5" s="453" t="s">
        <v>309</v>
      </c>
      <c r="J5" s="453"/>
      <c r="K5" s="453"/>
    </row>
    <row r="7" spans="2:11" ht="36" customHeight="1">
      <c r="B7" s="108" t="s">
        <v>467</v>
      </c>
      <c r="C7" s="109" t="s">
        <v>310</v>
      </c>
      <c r="D7" s="110" t="s">
        <v>311</v>
      </c>
      <c r="E7" s="110" t="s">
        <v>312</v>
      </c>
      <c r="F7" s="110" t="s">
        <v>313</v>
      </c>
      <c r="G7" s="110" t="s">
        <v>81</v>
      </c>
      <c r="I7" s="108" t="s">
        <v>467</v>
      </c>
      <c r="J7" s="278" t="s">
        <v>314</v>
      </c>
      <c r="K7" s="278" t="s">
        <v>476</v>
      </c>
    </row>
    <row r="8" spans="2:11" ht="25.35" customHeight="1">
      <c r="B8" s="306" t="s">
        <v>39</v>
      </c>
      <c r="C8" s="366">
        <v>184.14990374000001</v>
      </c>
      <c r="D8" s="366">
        <v>105.01633051</v>
      </c>
      <c r="E8" s="366">
        <v>217.84340399000001</v>
      </c>
      <c r="F8" s="366">
        <v>114.18613818999999</v>
      </c>
      <c r="G8" s="366">
        <v>621.19577643000002</v>
      </c>
      <c r="I8" s="111" t="s">
        <v>39</v>
      </c>
      <c r="J8" s="120">
        <v>3.6000000000000004E-2</v>
      </c>
      <c r="K8" s="120">
        <v>0.373</v>
      </c>
    </row>
    <row r="9" spans="2:11" ht="25.35" customHeight="1">
      <c r="B9" s="324" t="s">
        <v>40</v>
      </c>
      <c r="C9" s="367">
        <v>223.53736659999998</v>
      </c>
      <c r="D9" s="367">
        <v>163.41465296000001</v>
      </c>
      <c r="E9" s="367">
        <v>259.06508825999998</v>
      </c>
      <c r="F9" s="367">
        <v>111.5538325</v>
      </c>
      <c r="G9" s="367">
        <v>757.57094031999998</v>
      </c>
      <c r="I9" s="113" t="s">
        <v>40</v>
      </c>
      <c r="J9" s="121">
        <v>4.5999999999999999E-2</v>
      </c>
      <c r="K9" s="121">
        <v>0.46899999999999997</v>
      </c>
    </row>
    <row r="10" spans="2:11" ht="25.35" customHeight="1">
      <c r="B10" s="361" t="s">
        <v>42</v>
      </c>
      <c r="C10" s="368">
        <v>190.00281899999999</v>
      </c>
      <c r="D10" s="368">
        <v>200.93986192</v>
      </c>
      <c r="E10" s="368">
        <v>261.72680378000001</v>
      </c>
      <c r="F10" s="368">
        <v>149.42798694000001</v>
      </c>
      <c r="G10" s="368">
        <v>802.09747163999987</v>
      </c>
      <c r="I10" s="73" t="s">
        <v>42</v>
      </c>
      <c r="J10" s="122">
        <v>4.4000000000000004E-2</v>
      </c>
      <c r="K10" s="122">
        <v>0.53200000000000003</v>
      </c>
    </row>
    <row r="12" spans="2:11" ht="13.35" customHeight="1">
      <c r="B12" s="450" t="s">
        <v>315</v>
      </c>
      <c r="C12" s="450"/>
      <c r="D12" s="450"/>
      <c r="E12" s="450"/>
      <c r="F12" s="450"/>
      <c r="G12" s="450"/>
    </row>
    <row r="13" spans="2:11" ht="13.35" customHeight="1">
      <c r="B13" s="450" t="s">
        <v>316</v>
      </c>
      <c r="C13" s="450"/>
      <c r="D13" s="450"/>
      <c r="E13" s="450"/>
      <c r="F13" s="450"/>
      <c r="G13" s="450"/>
    </row>
    <row r="15" spans="2:11" ht="13.35" customHeight="1">
      <c r="B15" s="450" t="s">
        <v>289</v>
      </c>
      <c r="C15" s="450"/>
      <c r="D15" s="450"/>
      <c r="E15" s="450"/>
      <c r="F15" s="450"/>
      <c r="G15" s="450"/>
    </row>
    <row r="16" spans="2:11" ht="13.35" customHeight="1">
      <c r="B16" s="450" t="s">
        <v>290</v>
      </c>
      <c r="C16" s="450"/>
      <c r="D16" s="450"/>
      <c r="E16" s="450"/>
      <c r="F16" s="450"/>
      <c r="G16" s="450"/>
    </row>
  </sheetData>
  <mergeCells count="6">
    <mergeCell ref="B16:G16"/>
    <mergeCell ref="B5:G5"/>
    <mergeCell ref="I5:K5"/>
    <mergeCell ref="B12:G12"/>
    <mergeCell ref="B13:G13"/>
    <mergeCell ref="B15:G15"/>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FFF9A-396D-4E19-9E99-B954C8BB1768}">
  <dimension ref="A2:V22"/>
  <sheetViews>
    <sheetView topLeftCell="A15" zoomScaleNormal="100" workbookViewId="0">
      <selection activeCell="A4" sqref="A4"/>
    </sheetView>
  </sheetViews>
  <sheetFormatPr baseColWidth="10" defaultColWidth="9.140625" defaultRowHeight="13.35" customHeight="1"/>
  <cols>
    <col min="1" max="1" width="5.28515625" style="1" customWidth="1"/>
    <col min="2" max="9" width="20.7109375" style="107" customWidth="1"/>
    <col min="10" max="16384" width="9.140625" style="107"/>
  </cols>
  <sheetData>
    <row r="2" spans="1:22" ht="13.35" customHeight="1">
      <c r="B2" s="287" t="s">
        <v>628</v>
      </c>
      <c r="C2" s="287"/>
      <c r="D2" s="287"/>
      <c r="E2" s="287"/>
      <c r="F2" s="287"/>
      <c r="G2" s="287"/>
      <c r="H2" s="287"/>
      <c r="I2" s="287"/>
    </row>
    <row r="3" spans="1:22" ht="13.35" customHeight="1">
      <c r="A3" s="284"/>
      <c r="B3" s="287" t="s">
        <v>629</v>
      </c>
      <c r="C3" s="287"/>
      <c r="D3" s="287"/>
      <c r="E3" s="287"/>
      <c r="F3" s="287"/>
      <c r="G3" s="287"/>
      <c r="H3" s="287"/>
      <c r="I3" s="287"/>
    </row>
    <row r="4" spans="1:22" ht="13.35" customHeight="1">
      <c r="A4" s="426"/>
      <c r="B4" s="428"/>
      <c r="C4" s="428"/>
      <c r="D4" s="428"/>
      <c r="E4" s="428"/>
      <c r="F4" s="428"/>
      <c r="G4" s="428"/>
      <c r="H4" s="428"/>
      <c r="I4" s="428"/>
    </row>
    <row r="5" spans="1:22" ht="13.35" customHeight="1">
      <c r="A5" s="426"/>
      <c r="B5" s="427" t="s">
        <v>627</v>
      </c>
      <c r="C5" s="428"/>
      <c r="D5" s="428"/>
      <c r="E5" s="428"/>
      <c r="F5" s="428"/>
      <c r="G5" s="428"/>
      <c r="H5" s="428"/>
      <c r="I5" s="428"/>
    </row>
    <row r="7" spans="1:22" ht="36" customHeight="1">
      <c r="B7" s="228" t="s">
        <v>478</v>
      </c>
      <c r="C7" s="229" t="s">
        <v>477</v>
      </c>
      <c r="D7" s="229" t="s">
        <v>479</v>
      </c>
      <c r="E7" s="229" t="s">
        <v>480</v>
      </c>
      <c r="F7" s="229" t="s">
        <v>481</v>
      </c>
      <c r="G7" s="229" t="s">
        <v>482</v>
      </c>
      <c r="H7" s="229" t="s">
        <v>484</v>
      </c>
      <c r="I7" s="229" t="s">
        <v>483</v>
      </c>
    </row>
    <row r="8" spans="1:22" s="147" customFormat="1" ht="25.35" customHeight="1">
      <c r="A8" s="1"/>
      <c r="B8" s="514" t="s">
        <v>459</v>
      </c>
      <c r="C8" s="305" t="s">
        <v>39</v>
      </c>
      <c r="D8" s="184">
        <v>20.47</v>
      </c>
      <c r="E8" s="184">
        <v>2.59</v>
      </c>
      <c r="F8" s="184">
        <v>4.6500000000000004</v>
      </c>
      <c r="G8" s="184">
        <v>11.32</v>
      </c>
      <c r="H8" s="184">
        <v>8.66</v>
      </c>
      <c r="I8" s="444">
        <v>6</v>
      </c>
      <c r="K8" s="230"/>
      <c r="L8" s="230"/>
      <c r="M8" s="230"/>
      <c r="N8" s="230"/>
      <c r="O8" s="230"/>
      <c r="P8" s="231"/>
      <c r="Q8" s="230"/>
      <c r="R8" s="230"/>
      <c r="S8" s="230"/>
      <c r="T8" s="230"/>
      <c r="U8" s="230"/>
      <c r="V8" s="230"/>
    </row>
    <row r="9" spans="1:22" s="147" customFormat="1" ht="25.35" customHeight="1">
      <c r="A9" s="1"/>
      <c r="B9" s="514"/>
      <c r="C9" s="117" t="s">
        <v>40</v>
      </c>
      <c r="D9" s="174">
        <v>17.399999999999999</v>
      </c>
      <c r="E9" s="174">
        <v>2.29</v>
      </c>
      <c r="F9" s="174">
        <v>4.6500000000000004</v>
      </c>
      <c r="G9" s="174">
        <v>8.75</v>
      </c>
      <c r="H9" s="174">
        <v>8.89</v>
      </c>
      <c r="I9" s="445">
        <v>9</v>
      </c>
      <c r="K9" s="230"/>
      <c r="L9" s="230"/>
      <c r="M9" s="230"/>
      <c r="N9" s="230"/>
      <c r="O9" s="230"/>
      <c r="P9" s="231"/>
      <c r="Q9" s="230"/>
      <c r="R9" s="230"/>
      <c r="S9" s="230"/>
      <c r="T9" s="230"/>
      <c r="U9" s="230"/>
      <c r="V9" s="230"/>
    </row>
    <row r="10" spans="1:22" s="147" customFormat="1" ht="25.35" customHeight="1">
      <c r="A10" s="1"/>
      <c r="B10" s="494"/>
      <c r="C10" s="118" t="s">
        <v>42</v>
      </c>
      <c r="D10" s="232">
        <v>18.899999999999999</v>
      </c>
      <c r="E10" s="232">
        <v>2.3800000000000003</v>
      </c>
      <c r="F10" s="232">
        <v>6.41</v>
      </c>
      <c r="G10" s="232">
        <v>5.4</v>
      </c>
      <c r="H10" s="232">
        <v>9.59</v>
      </c>
      <c r="I10" s="446">
        <v>12</v>
      </c>
      <c r="K10" s="230"/>
      <c r="L10" s="230"/>
      <c r="M10" s="230"/>
      <c r="N10" s="230"/>
      <c r="O10" s="230"/>
      <c r="P10" s="231"/>
      <c r="Q10" s="230"/>
      <c r="R10" s="230"/>
      <c r="S10" s="230"/>
      <c r="T10" s="230"/>
      <c r="U10" s="230"/>
      <c r="V10" s="230"/>
    </row>
    <row r="11" spans="1:22" s="147" customFormat="1" ht="25.35" customHeight="1">
      <c r="A11" s="1"/>
      <c r="B11" s="515" t="s">
        <v>460</v>
      </c>
      <c r="C11" s="305" t="s">
        <v>39</v>
      </c>
      <c r="D11" s="184">
        <v>18.45</v>
      </c>
      <c r="E11" s="184">
        <v>4.1399999999999997</v>
      </c>
      <c r="F11" s="184">
        <v>8.3099999999999987</v>
      </c>
      <c r="G11" s="184">
        <v>6.5600000000000005</v>
      </c>
      <c r="H11" s="184">
        <v>9.44</v>
      </c>
      <c r="I11" s="444">
        <v>3</v>
      </c>
      <c r="K11" s="230"/>
      <c r="L11" s="230"/>
      <c r="M11" s="230"/>
      <c r="N11" s="230"/>
      <c r="O11" s="230"/>
      <c r="P11" s="231"/>
      <c r="Q11" s="230"/>
      <c r="R11" s="230"/>
      <c r="S11" s="230"/>
      <c r="T11" s="230"/>
      <c r="U11" s="230"/>
      <c r="V11" s="230"/>
    </row>
    <row r="12" spans="1:22" s="147" customFormat="1" ht="25.35" customHeight="1">
      <c r="A12" s="1"/>
      <c r="B12" s="516"/>
      <c r="C12" s="117" t="s">
        <v>40</v>
      </c>
      <c r="D12" s="174">
        <v>15.160000000000002</v>
      </c>
      <c r="E12" s="174">
        <v>1.46</v>
      </c>
      <c r="F12" s="174">
        <v>4.1000000000000005</v>
      </c>
      <c r="G12" s="174">
        <v>3.53</v>
      </c>
      <c r="H12" s="174">
        <v>2.4699999999999998</v>
      </c>
      <c r="I12" s="445">
        <v>7.0000000000000009</v>
      </c>
      <c r="K12" s="230"/>
      <c r="L12" s="230"/>
      <c r="M12" s="230"/>
      <c r="N12" s="230"/>
      <c r="O12" s="230"/>
      <c r="P12" s="231"/>
      <c r="Q12" s="230"/>
      <c r="R12" s="230"/>
      <c r="S12" s="230"/>
      <c r="T12" s="230"/>
      <c r="U12" s="230"/>
      <c r="V12" s="230"/>
    </row>
    <row r="13" spans="1:22" s="147" customFormat="1" ht="25.35" customHeight="1">
      <c r="A13" s="1"/>
      <c r="B13" s="517"/>
      <c r="C13" s="118" t="s">
        <v>42</v>
      </c>
      <c r="D13" s="232">
        <v>16.82</v>
      </c>
      <c r="E13" s="232">
        <v>1.8900000000000001</v>
      </c>
      <c r="F13" s="232">
        <v>5.62</v>
      </c>
      <c r="G13" s="232">
        <v>4.79</v>
      </c>
      <c r="H13" s="232">
        <v>3.02</v>
      </c>
      <c r="I13" s="446">
        <v>12</v>
      </c>
      <c r="K13" s="230"/>
      <c r="L13" s="230"/>
      <c r="M13" s="230"/>
      <c r="N13" s="230"/>
      <c r="O13" s="230"/>
      <c r="P13" s="231"/>
      <c r="Q13" s="230"/>
      <c r="R13" s="230"/>
      <c r="S13" s="230"/>
      <c r="T13" s="230"/>
      <c r="U13" s="230"/>
      <c r="V13" s="230"/>
    </row>
    <row r="14" spans="1:22" s="147" customFormat="1" ht="25.35" customHeight="1">
      <c r="A14" s="1"/>
      <c r="B14" s="515" t="s">
        <v>461</v>
      </c>
      <c r="C14" s="305" t="s">
        <v>39</v>
      </c>
      <c r="D14" s="184">
        <v>24.6</v>
      </c>
      <c r="E14" s="184">
        <v>4.84</v>
      </c>
      <c r="F14" s="184">
        <v>9.86</v>
      </c>
      <c r="G14" s="184">
        <v>12.72</v>
      </c>
      <c r="H14" s="184">
        <v>8.75</v>
      </c>
      <c r="I14" s="444">
        <v>7.0000000000000009</v>
      </c>
      <c r="K14" s="230"/>
      <c r="L14" s="230"/>
      <c r="M14" s="230"/>
      <c r="N14" s="230"/>
      <c r="O14" s="230"/>
      <c r="P14" s="231"/>
      <c r="Q14" s="230"/>
      <c r="R14" s="230"/>
      <c r="S14" s="230"/>
      <c r="T14" s="230"/>
      <c r="U14" s="230"/>
      <c r="V14" s="230"/>
    </row>
    <row r="15" spans="1:22" s="147" customFormat="1" ht="25.35" customHeight="1">
      <c r="A15" s="1"/>
      <c r="B15" s="516"/>
      <c r="C15" s="117" t="s">
        <v>40</v>
      </c>
      <c r="D15" s="174">
        <v>23.43</v>
      </c>
      <c r="E15" s="174">
        <v>4.3600000000000003</v>
      </c>
      <c r="F15" s="174">
        <v>7.1999999999999993</v>
      </c>
      <c r="G15" s="174">
        <v>10.130000000000001</v>
      </c>
      <c r="H15" s="174">
        <v>5.29</v>
      </c>
      <c r="I15" s="445">
        <v>11</v>
      </c>
      <c r="K15" s="230"/>
      <c r="L15" s="230"/>
      <c r="M15" s="230"/>
      <c r="N15" s="230"/>
      <c r="O15" s="230"/>
      <c r="P15" s="231"/>
      <c r="Q15" s="230"/>
      <c r="R15" s="230"/>
      <c r="S15" s="230"/>
      <c r="T15" s="230"/>
      <c r="U15" s="230"/>
      <c r="V15" s="230"/>
    </row>
    <row r="16" spans="1:22" s="147" customFormat="1" ht="25.35" customHeight="1">
      <c r="A16" s="1"/>
      <c r="B16" s="517"/>
      <c r="C16" s="118" t="s">
        <v>42</v>
      </c>
      <c r="D16" s="232">
        <v>22.98</v>
      </c>
      <c r="E16" s="232">
        <v>4.09</v>
      </c>
      <c r="F16" s="232">
        <v>6.83</v>
      </c>
      <c r="G16" s="232">
        <v>8.33</v>
      </c>
      <c r="H16" s="232">
        <v>1.6099999999999999</v>
      </c>
      <c r="I16" s="446">
        <v>16</v>
      </c>
      <c r="K16" s="230"/>
      <c r="L16" s="230"/>
      <c r="M16" s="230"/>
      <c r="N16" s="230"/>
      <c r="O16" s="230"/>
      <c r="P16" s="231"/>
      <c r="Q16" s="230"/>
      <c r="R16" s="230"/>
      <c r="S16" s="230"/>
      <c r="T16" s="230"/>
      <c r="U16" s="230"/>
      <c r="V16" s="230"/>
    </row>
    <row r="17" spans="1:22" s="147" customFormat="1" ht="25.35" customHeight="1">
      <c r="A17" s="1"/>
      <c r="B17" s="515" t="s">
        <v>462</v>
      </c>
      <c r="C17" s="305" t="s">
        <v>39</v>
      </c>
      <c r="D17" s="184">
        <v>13.3</v>
      </c>
      <c r="E17" s="184">
        <v>5.4899999999999993</v>
      </c>
      <c r="F17" s="184">
        <v>5.6899999999999995</v>
      </c>
      <c r="G17" s="184">
        <v>12.57</v>
      </c>
      <c r="H17" s="184">
        <v>3.32</v>
      </c>
      <c r="I17" s="444">
        <v>4</v>
      </c>
      <c r="K17" s="230"/>
      <c r="L17" s="230"/>
      <c r="M17" s="230"/>
      <c r="N17" s="230"/>
      <c r="O17" s="230"/>
      <c r="P17" s="231"/>
      <c r="Q17" s="230"/>
      <c r="R17" s="230"/>
      <c r="S17" s="230"/>
      <c r="T17" s="230"/>
      <c r="U17" s="230"/>
      <c r="V17" s="230"/>
    </row>
    <row r="18" spans="1:22" s="147" customFormat="1" ht="25.35" customHeight="1">
      <c r="A18" s="1"/>
      <c r="B18" s="516"/>
      <c r="C18" s="117" t="s">
        <v>40</v>
      </c>
      <c r="D18" s="174">
        <v>10.81</v>
      </c>
      <c r="E18" s="174">
        <v>3.92</v>
      </c>
      <c r="F18" s="174">
        <v>6.65</v>
      </c>
      <c r="G18" s="174">
        <v>8.6499999999999986</v>
      </c>
      <c r="H18" s="174">
        <v>5.09</v>
      </c>
      <c r="I18" s="445">
        <v>5</v>
      </c>
      <c r="K18" s="230"/>
      <c r="L18" s="230"/>
      <c r="M18" s="230"/>
      <c r="N18" s="230"/>
      <c r="O18" s="230"/>
      <c r="P18" s="231"/>
      <c r="Q18" s="230"/>
      <c r="R18" s="230"/>
      <c r="S18" s="230"/>
      <c r="T18" s="230"/>
      <c r="U18" s="230"/>
      <c r="V18" s="230"/>
    </row>
    <row r="19" spans="1:22" s="147" customFormat="1" ht="25.35" customHeight="1">
      <c r="A19" s="1"/>
      <c r="B19" s="517"/>
      <c r="C19" s="118" t="s">
        <v>42</v>
      </c>
      <c r="D19" s="232">
        <v>14.180000000000001</v>
      </c>
      <c r="E19" s="232">
        <v>4.91</v>
      </c>
      <c r="F19" s="232">
        <v>6.83</v>
      </c>
      <c r="G19" s="232">
        <v>11.25</v>
      </c>
      <c r="H19" s="232">
        <v>13.63</v>
      </c>
      <c r="I19" s="446">
        <v>9</v>
      </c>
      <c r="K19" s="230"/>
      <c r="L19" s="230"/>
      <c r="M19" s="230"/>
      <c r="N19" s="230"/>
      <c r="O19" s="230"/>
      <c r="P19" s="231"/>
      <c r="Q19" s="230"/>
      <c r="R19" s="230"/>
      <c r="S19" s="230"/>
      <c r="T19" s="230"/>
      <c r="U19" s="230"/>
      <c r="V19" s="230"/>
    </row>
    <row r="21" spans="1:22" ht="13.35" customHeight="1">
      <c r="B21" s="450" t="s">
        <v>289</v>
      </c>
      <c r="C21" s="450"/>
      <c r="D21" s="450"/>
      <c r="E21" s="450"/>
      <c r="F21" s="450"/>
      <c r="G21" s="450"/>
      <c r="H21" s="450"/>
      <c r="I21" s="450"/>
    </row>
    <row r="22" spans="1:22" ht="13.35" customHeight="1">
      <c r="B22" s="450" t="s">
        <v>290</v>
      </c>
      <c r="C22" s="450"/>
      <c r="D22" s="450"/>
      <c r="E22" s="450"/>
      <c r="F22" s="450"/>
      <c r="G22" s="450"/>
      <c r="H22" s="450"/>
      <c r="I22" s="450"/>
    </row>
  </sheetData>
  <mergeCells count="6">
    <mergeCell ref="B21:I21"/>
    <mergeCell ref="B22:I22"/>
    <mergeCell ref="B8:B10"/>
    <mergeCell ref="B11:B13"/>
    <mergeCell ref="B14:B16"/>
    <mergeCell ref="B17:B19"/>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EA8E5-51B4-40CD-AD9A-CBF2B9AAF86F}">
  <dimension ref="B2:N17"/>
  <sheetViews>
    <sheetView topLeftCell="A10" workbookViewId="0">
      <selection activeCell="B10" sqref="B10"/>
    </sheetView>
  </sheetViews>
  <sheetFormatPr baseColWidth="10" defaultColWidth="11.42578125" defaultRowHeight="13.35" customHeight="1"/>
  <cols>
    <col min="1" max="1" width="5.28515625" style="1" customWidth="1"/>
    <col min="2" max="2" width="37.5703125" style="1" customWidth="1"/>
    <col min="3" max="7" width="20.7109375" style="1" customWidth="1"/>
    <col min="8" max="8" width="5.28515625" style="1" customWidth="1"/>
    <col min="9" max="9" width="37.5703125" style="1" customWidth="1"/>
    <col min="10" max="14" width="20.7109375" style="1" customWidth="1"/>
    <col min="15" max="16384" width="11.42578125" style="1"/>
  </cols>
  <sheetData>
    <row r="2" spans="2:14" ht="13.35" customHeight="1">
      <c r="B2" s="287" t="s">
        <v>630</v>
      </c>
      <c r="C2" s="287"/>
      <c r="D2" s="287"/>
      <c r="E2" s="287"/>
      <c r="F2" s="287"/>
      <c r="G2" s="287"/>
      <c r="H2" s="287"/>
      <c r="I2" s="287"/>
      <c r="J2" s="287"/>
      <c r="K2" s="287"/>
      <c r="L2" s="287"/>
      <c r="M2" s="287"/>
      <c r="N2" s="287"/>
    </row>
    <row r="3" spans="2:14" ht="13.35" customHeight="1">
      <c r="B3" s="287" t="s">
        <v>631</v>
      </c>
      <c r="C3" s="287"/>
      <c r="D3" s="287"/>
      <c r="E3" s="287"/>
      <c r="F3" s="287"/>
      <c r="G3" s="287"/>
      <c r="H3" s="287"/>
      <c r="I3" s="287"/>
      <c r="J3" s="287"/>
      <c r="K3" s="287"/>
      <c r="L3" s="287"/>
      <c r="M3" s="287"/>
      <c r="N3" s="287"/>
    </row>
    <row r="4" spans="2:14" ht="13.35" customHeight="1">
      <c r="B4" s="119"/>
      <c r="C4" s="24"/>
      <c r="D4" s="24"/>
      <c r="E4" s="24"/>
      <c r="F4" s="24"/>
      <c r="G4" s="24"/>
      <c r="H4" s="24"/>
      <c r="I4" s="24"/>
      <c r="J4" s="24"/>
      <c r="K4" s="24"/>
      <c r="L4" s="24"/>
      <c r="M4" s="24"/>
      <c r="N4" s="24"/>
    </row>
    <row r="5" spans="2:14" ht="13.35" customHeight="1">
      <c r="B5" s="452" t="s">
        <v>632</v>
      </c>
      <c r="C5" s="452"/>
      <c r="D5" s="452"/>
      <c r="E5" s="452"/>
      <c r="F5" s="452"/>
      <c r="G5" s="452"/>
      <c r="H5" s="452"/>
      <c r="I5" s="452"/>
      <c r="J5" s="452"/>
      <c r="K5" s="452"/>
      <c r="L5" s="452"/>
      <c r="M5" s="452"/>
      <c r="N5" s="452"/>
    </row>
    <row r="6" spans="2:14" ht="13.35" customHeight="1">
      <c r="B6" s="123"/>
      <c r="C6" s="123"/>
      <c r="D6" s="123"/>
      <c r="E6" s="123"/>
      <c r="F6" s="123"/>
      <c r="G6" s="123"/>
      <c r="H6" s="123"/>
      <c r="I6" s="123"/>
      <c r="J6" s="123"/>
      <c r="K6" s="123"/>
      <c r="L6" s="123"/>
      <c r="M6" s="123"/>
      <c r="N6" s="123"/>
    </row>
    <row r="7" spans="2:14" ht="13.35" customHeight="1">
      <c r="B7" s="495" t="s">
        <v>522</v>
      </c>
      <c r="C7" s="495"/>
      <c r="D7" s="495"/>
      <c r="E7" s="495"/>
      <c r="F7" s="495"/>
      <c r="G7" s="495"/>
      <c r="I7" s="495" t="s">
        <v>633</v>
      </c>
      <c r="J7" s="495"/>
      <c r="K7" s="495"/>
      <c r="L7" s="495"/>
      <c r="M7" s="495"/>
      <c r="N7" s="495"/>
    </row>
    <row r="8" spans="2:14" ht="13.35" customHeight="1">
      <c r="B8" s="124"/>
      <c r="C8" s="124"/>
      <c r="D8" s="124"/>
      <c r="E8" s="124"/>
      <c r="F8" s="124"/>
      <c r="G8" s="124"/>
    </row>
    <row r="9" spans="2:14" ht="36" customHeight="1">
      <c r="B9" s="108" t="s">
        <v>485</v>
      </c>
      <c r="C9" s="109" t="s">
        <v>459</v>
      </c>
      <c r="D9" s="110" t="s">
        <v>460</v>
      </c>
      <c r="E9" s="110" t="s">
        <v>461</v>
      </c>
      <c r="F9" s="110" t="s">
        <v>462</v>
      </c>
      <c r="G9" s="110" t="s">
        <v>81</v>
      </c>
      <c r="I9" s="108" t="s">
        <v>317</v>
      </c>
      <c r="J9" s="109" t="s">
        <v>459</v>
      </c>
      <c r="K9" s="288" t="s">
        <v>460</v>
      </c>
      <c r="L9" s="288" t="s">
        <v>461</v>
      </c>
      <c r="M9" s="288" t="s">
        <v>462</v>
      </c>
      <c r="N9" s="288" t="s">
        <v>81</v>
      </c>
    </row>
    <row r="10" spans="2:14" ht="25.35" customHeight="1">
      <c r="B10" s="125" t="s">
        <v>487</v>
      </c>
      <c r="C10" s="433">
        <v>4.93</v>
      </c>
      <c r="D10" s="433">
        <v>8.85</v>
      </c>
      <c r="E10" s="433">
        <v>8.2900000000000009</v>
      </c>
      <c r="F10" s="433">
        <v>2.87</v>
      </c>
      <c r="G10" s="433">
        <v>24.939999999999998</v>
      </c>
      <c r="I10" s="125" t="s">
        <v>487</v>
      </c>
      <c r="J10" s="369">
        <v>4.95</v>
      </c>
      <c r="K10" s="369">
        <v>2.09</v>
      </c>
      <c r="L10" s="369">
        <v>0.26</v>
      </c>
      <c r="M10" s="369">
        <v>6.9999999999999993E-2</v>
      </c>
      <c r="N10" s="369">
        <v>7.3700000000000019</v>
      </c>
    </row>
    <row r="11" spans="2:14" ht="25.35" customHeight="1">
      <c r="B11" s="126" t="s">
        <v>488</v>
      </c>
      <c r="C11" s="434">
        <v>3.9</v>
      </c>
      <c r="D11" s="434">
        <v>5.4899999999999993</v>
      </c>
      <c r="E11" s="434">
        <v>8.49</v>
      </c>
      <c r="F11" s="434">
        <v>3.2399999999999998</v>
      </c>
      <c r="G11" s="434">
        <v>21.12</v>
      </c>
      <c r="I11" s="126" t="s">
        <v>488</v>
      </c>
      <c r="J11" s="370">
        <v>16.79</v>
      </c>
      <c r="K11" s="370">
        <v>4.1399999999999997</v>
      </c>
      <c r="L11" s="370">
        <v>0.41000000000000003</v>
      </c>
      <c r="M11" s="370">
        <v>0.06</v>
      </c>
      <c r="N11" s="370">
        <v>21.4</v>
      </c>
    </row>
    <row r="12" spans="2:14" ht="25.35" customHeight="1">
      <c r="B12" s="125" t="s">
        <v>489</v>
      </c>
      <c r="C12" s="433">
        <v>0.55999999999999994</v>
      </c>
      <c r="D12" s="433">
        <v>0.67</v>
      </c>
      <c r="E12" s="433">
        <v>1.04</v>
      </c>
      <c r="F12" s="433">
        <v>0.53</v>
      </c>
      <c r="G12" s="433">
        <v>2.8</v>
      </c>
      <c r="I12" s="125" t="s">
        <v>489</v>
      </c>
      <c r="J12" s="369">
        <v>2.06</v>
      </c>
      <c r="K12" s="369">
        <v>0.4</v>
      </c>
      <c r="L12" s="369">
        <v>0.09</v>
      </c>
      <c r="M12" s="369">
        <v>0.02</v>
      </c>
      <c r="N12" s="369">
        <v>2.5700000000000003</v>
      </c>
    </row>
    <row r="13" spans="2:14" ht="25.35" customHeight="1">
      <c r="B13" s="126" t="s">
        <v>486</v>
      </c>
      <c r="C13" s="434">
        <v>5.2</v>
      </c>
      <c r="D13" s="434">
        <v>5.0500000000000007</v>
      </c>
      <c r="E13" s="434">
        <v>11.26</v>
      </c>
      <c r="F13" s="434">
        <v>7.64</v>
      </c>
      <c r="G13" s="434">
        <v>29.15</v>
      </c>
      <c r="I13" s="126" t="s">
        <v>486</v>
      </c>
      <c r="J13" s="370">
        <v>12.36</v>
      </c>
      <c r="K13" s="370">
        <v>1.66</v>
      </c>
      <c r="L13" s="370">
        <v>0.27999999999999997</v>
      </c>
      <c r="M13" s="370">
        <v>0.06</v>
      </c>
      <c r="N13" s="370">
        <v>14.359999999999998</v>
      </c>
    </row>
    <row r="14" spans="2:14" ht="25.35" customHeight="1">
      <c r="B14" s="127" t="s">
        <v>490</v>
      </c>
      <c r="C14" s="435">
        <v>9.1</v>
      </c>
      <c r="D14" s="435">
        <v>4.99</v>
      </c>
      <c r="E14" s="435">
        <v>3.55</v>
      </c>
      <c r="F14" s="435">
        <v>4.3499999999999996</v>
      </c>
      <c r="G14" s="435">
        <v>21.99</v>
      </c>
      <c r="I14" s="127" t="s">
        <v>490</v>
      </c>
      <c r="J14" s="371">
        <v>42.04</v>
      </c>
      <c r="K14" s="371">
        <v>10.41</v>
      </c>
      <c r="L14" s="371">
        <v>1.7399999999999998</v>
      </c>
      <c r="M14" s="371">
        <v>0.12</v>
      </c>
      <c r="N14" s="371">
        <v>54.309999999999988</v>
      </c>
    </row>
    <row r="16" spans="2:14" ht="13.35" customHeight="1">
      <c r="B16" s="450" t="s">
        <v>289</v>
      </c>
      <c r="C16" s="450"/>
      <c r="D16" s="450"/>
      <c r="E16" s="450"/>
      <c r="F16" s="450"/>
      <c r="G16" s="450"/>
      <c r="H16" s="450"/>
      <c r="I16" s="450"/>
      <c r="J16" s="450"/>
      <c r="K16" s="450"/>
      <c r="L16" s="450"/>
      <c r="M16" s="450"/>
      <c r="N16" s="450"/>
    </row>
    <row r="17" spans="2:14" ht="13.35" customHeight="1">
      <c r="B17" s="450" t="s">
        <v>290</v>
      </c>
      <c r="C17" s="450"/>
      <c r="D17" s="450"/>
      <c r="E17" s="450"/>
      <c r="F17" s="450"/>
      <c r="G17" s="450"/>
      <c r="H17" s="450"/>
      <c r="I17" s="450"/>
      <c r="J17" s="450"/>
      <c r="K17" s="450"/>
      <c r="L17" s="450"/>
      <c r="M17" s="450"/>
      <c r="N17" s="450"/>
    </row>
  </sheetData>
  <mergeCells count="5">
    <mergeCell ref="B17:N17"/>
    <mergeCell ref="B5:N5"/>
    <mergeCell ref="B7:G7"/>
    <mergeCell ref="I7:N7"/>
    <mergeCell ref="B16:N16"/>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67B4E-88F7-4662-AAB5-01267BCBDD8E}">
  <dimension ref="A2:N37"/>
  <sheetViews>
    <sheetView workbookViewId="0"/>
  </sheetViews>
  <sheetFormatPr baseColWidth="10" defaultColWidth="11.42578125" defaultRowHeight="13.35" customHeight="1"/>
  <cols>
    <col min="1" max="1" width="5.28515625" style="1" customWidth="1"/>
    <col min="2" max="2" width="23.5703125" style="1" customWidth="1"/>
    <col min="3" max="3" width="20.7109375" style="1" customWidth="1"/>
    <col min="4" max="4" width="5.28515625" style="1" customWidth="1"/>
    <col min="5" max="5" width="20.7109375" style="107" customWidth="1"/>
    <col min="6" max="6" width="72.7109375" style="107" customWidth="1"/>
    <col min="7" max="12" width="20.7109375" style="107" customWidth="1"/>
    <col min="13" max="13" width="14.140625" style="107" bestFit="1" customWidth="1"/>
    <col min="14" max="16384" width="11.42578125" style="107"/>
  </cols>
  <sheetData>
    <row r="2" spans="2:13" ht="13.35" customHeight="1">
      <c r="B2" s="290" t="s">
        <v>634</v>
      </c>
      <c r="C2" s="290"/>
      <c r="D2" s="290"/>
      <c r="E2" s="290"/>
      <c r="F2" s="290"/>
      <c r="G2" s="290"/>
      <c r="H2" s="290"/>
      <c r="I2" s="290"/>
      <c r="J2" s="290"/>
      <c r="K2" s="290"/>
      <c r="L2" s="290"/>
    </row>
    <row r="3" spans="2:13" ht="13.35" customHeight="1">
      <c r="B3" s="290" t="s">
        <v>635</v>
      </c>
      <c r="C3" s="290"/>
      <c r="D3" s="290"/>
      <c r="E3" s="290"/>
      <c r="F3" s="290"/>
      <c r="G3" s="290"/>
      <c r="H3" s="290"/>
      <c r="I3" s="290"/>
      <c r="J3" s="290"/>
      <c r="K3" s="290"/>
      <c r="L3" s="290"/>
    </row>
    <row r="4" spans="2:13" ht="13.35" customHeight="1">
      <c r="E4" s="8"/>
      <c r="F4" s="8"/>
      <c r="G4" s="8"/>
      <c r="H4" s="8"/>
      <c r="I4" s="8"/>
      <c r="J4" s="8"/>
      <c r="K4" s="8"/>
      <c r="L4" s="8"/>
    </row>
    <row r="5" spans="2:13" ht="13.35" customHeight="1">
      <c r="B5" s="519" t="s">
        <v>632</v>
      </c>
      <c r="C5" s="519"/>
      <c r="D5" s="519"/>
      <c r="E5" s="519"/>
      <c r="F5" s="519"/>
      <c r="G5" s="519"/>
      <c r="H5" s="519"/>
      <c r="I5" s="519"/>
      <c r="J5" s="519"/>
      <c r="K5" s="519"/>
      <c r="L5" s="519"/>
    </row>
    <row r="6" spans="2:13" ht="13.35" customHeight="1">
      <c r="E6" s="8"/>
      <c r="F6" s="8"/>
      <c r="G6" s="8"/>
      <c r="H6" s="8"/>
      <c r="I6" s="8"/>
      <c r="J6" s="8"/>
      <c r="K6" s="8"/>
      <c r="L6" s="8"/>
    </row>
    <row r="7" spans="2:13" ht="13.35" customHeight="1">
      <c r="B7" s="455" t="s">
        <v>636</v>
      </c>
      <c r="C7" s="455"/>
      <c r="E7" s="495" t="s">
        <v>491</v>
      </c>
      <c r="F7" s="495"/>
      <c r="G7" s="495"/>
      <c r="H7" s="495"/>
      <c r="I7" s="495"/>
      <c r="J7" s="495"/>
      <c r="K7" s="495"/>
      <c r="L7" s="495"/>
    </row>
    <row r="8" spans="2:13" ht="13.35" customHeight="1">
      <c r="B8" s="520"/>
      <c r="C8" s="520"/>
    </row>
    <row r="9" spans="2:13" ht="13.35" customHeight="1">
      <c r="B9" s="128"/>
      <c r="C9" s="128"/>
    </row>
    <row r="10" spans="2:13" ht="36" customHeight="1">
      <c r="B10" s="129" t="s">
        <v>492</v>
      </c>
      <c r="C10" s="130" t="s">
        <v>493</v>
      </c>
      <c r="E10" s="108" t="s">
        <v>318</v>
      </c>
      <c r="F10" s="109" t="s">
        <v>468</v>
      </c>
      <c r="G10" s="109" t="s">
        <v>494</v>
      </c>
      <c r="H10" s="109" t="s">
        <v>95</v>
      </c>
      <c r="I10" s="109" t="s">
        <v>98</v>
      </c>
      <c r="J10" s="109" t="s">
        <v>96</v>
      </c>
      <c r="K10" s="109" t="s">
        <v>97</v>
      </c>
      <c r="L10" s="109" t="s">
        <v>99</v>
      </c>
      <c r="M10" s="131"/>
    </row>
    <row r="11" spans="2:13" ht="25.35" customHeight="1">
      <c r="B11" s="304" t="s">
        <v>320</v>
      </c>
      <c r="C11" s="39">
        <v>269.2</v>
      </c>
      <c r="E11" s="492" t="s">
        <v>495</v>
      </c>
      <c r="F11" s="116" t="s">
        <v>497</v>
      </c>
      <c r="G11" s="132">
        <v>0.4874001740689482</v>
      </c>
      <c r="H11" s="132">
        <v>0.39233055777936537</v>
      </c>
      <c r="I11" s="132">
        <v>2.1856336434630998E-2</v>
      </c>
      <c r="J11" s="132">
        <v>1.90956789061698E-2</v>
      </c>
      <c r="K11" s="132">
        <v>2.226906318280171E-2</v>
      </c>
      <c r="L11" s="132">
        <v>3.1848537765980317E-2</v>
      </c>
      <c r="M11" s="133"/>
    </row>
    <row r="12" spans="2:13" ht="25.35" customHeight="1">
      <c r="B12" s="372" t="s">
        <v>321</v>
      </c>
      <c r="C12" s="218">
        <v>180.5</v>
      </c>
      <c r="E12" s="494"/>
      <c r="F12" s="374" t="s">
        <v>498</v>
      </c>
      <c r="G12" s="134">
        <v>0.5125998259310518</v>
      </c>
      <c r="H12" s="134">
        <v>0.4089054317499376</v>
      </c>
      <c r="I12" s="134">
        <v>2.4916322747806141E-2</v>
      </c>
      <c r="J12" s="134">
        <v>1.7283113549440437E-2</v>
      </c>
      <c r="K12" s="134">
        <v>3.1558929113458978E-2</v>
      </c>
      <c r="L12" s="134">
        <v>2.9936028770408636E-2</v>
      </c>
      <c r="M12" s="133"/>
    </row>
    <row r="13" spans="2:13" ht="25.35" customHeight="1">
      <c r="B13" s="304" t="s">
        <v>322</v>
      </c>
      <c r="C13" s="39">
        <v>105.8</v>
      </c>
      <c r="E13" s="492" t="s">
        <v>496</v>
      </c>
      <c r="F13" s="116" t="s">
        <v>497</v>
      </c>
      <c r="G13" s="132">
        <v>0.96888064680764807</v>
      </c>
      <c r="H13" s="132">
        <v>0.76985167873418359</v>
      </c>
      <c r="I13" s="132">
        <v>5.3260763336305472E-2</v>
      </c>
      <c r="J13" s="132">
        <v>3.7394622886575794E-2</v>
      </c>
      <c r="K13" s="132">
        <v>5.0687190896816996E-2</v>
      </c>
      <c r="L13" s="132">
        <v>5.7686390953766188E-2</v>
      </c>
      <c r="M13" s="133"/>
    </row>
    <row r="14" spans="2:13" ht="25.35" customHeight="1">
      <c r="B14" s="372" t="s">
        <v>323</v>
      </c>
      <c r="C14" s="218">
        <v>76.099999999999994</v>
      </c>
      <c r="E14" s="494"/>
      <c r="F14" s="374" t="s">
        <v>498</v>
      </c>
      <c r="G14" s="134">
        <v>3.1119353192351918E-2</v>
      </c>
      <c r="H14" s="134">
        <v>2.3974160512253123E-2</v>
      </c>
      <c r="I14" s="134">
        <v>2.0921587482761409E-3</v>
      </c>
      <c r="J14" s="134">
        <v>1.2113768069603491E-3</v>
      </c>
      <c r="K14" s="134">
        <v>1.4937096484232194E-3</v>
      </c>
      <c r="L14" s="134">
        <v>2.347947476439083E-3</v>
      </c>
      <c r="M14" s="133"/>
    </row>
    <row r="15" spans="2:13" ht="25.35" customHeight="1">
      <c r="B15" s="304" t="s">
        <v>324</v>
      </c>
      <c r="C15" s="39">
        <v>29.4</v>
      </c>
    </row>
    <row r="16" spans="2:13" ht="25.35" customHeight="1">
      <c r="B16" s="372" t="s">
        <v>325</v>
      </c>
      <c r="C16" s="218">
        <v>26.3</v>
      </c>
    </row>
    <row r="17" spans="2:3" ht="25.35" customHeight="1">
      <c r="B17" s="304" t="s">
        <v>326</v>
      </c>
      <c r="C17" s="39">
        <v>15.7</v>
      </c>
    </row>
    <row r="18" spans="2:3" ht="25.35" customHeight="1">
      <c r="B18" s="372" t="s">
        <v>327</v>
      </c>
      <c r="C18" s="218">
        <v>14.4</v>
      </c>
    </row>
    <row r="19" spans="2:3" ht="25.35" customHeight="1">
      <c r="B19" s="304" t="s">
        <v>328</v>
      </c>
      <c r="C19" s="39">
        <v>13.4</v>
      </c>
    </row>
    <row r="20" spans="2:3" ht="25.35" customHeight="1">
      <c r="B20" s="372" t="s">
        <v>329</v>
      </c>
      <c r="C20" s="218">
        <v>7.4</v>
      </c>
    </row>
    <row r="21" spans="2:3" ht="25.35" customHeight="1">
      <c r="B21" s="304" t="s">
        <v>330</v>
      </c>
      <c r="C21" s="39">
        <v>11.6</v>
      </c>
    </row>
    <row r="22" spans="2:3" ht="25.35" customHeight="1">
      <c r="B22" s="372" t="s">
        <v>331</v>
      </c>
      <c r="C22" s="218">
        <v>8.8000000000000007</v>
      </c>
    </row>
    <row r="23" spans="2:3" ht="25.35" customHeight="1">
      <c r="B23" s="304" t="s">
        <v>332</v>
      </c>
      <c r="C23" s="39">
        <v>10.4</v>
      </c>
    </row>
    <row r="24" spans="2:3" ht="25.35" customHeight="1">
      <c r="B24" s="372" t="s">
        <v>333</v>
      </c>
      <c r="C24" s="218">
        <v>10.7</v>
      </c>
    </row>
    <row r="25" spans="2:3" ht="25.35" customHeight="1">
      <c r="B25" s="304" t="s">
        <v>334</v>
      </c>
      <c r="C25" s="39">
        <v>6.7</v>
      </c>
    </row>
    <row r="26" spans="2:3" ht="25.35" customHeight="1">
      <c r="B26" s="372" t="s">
        <v>335</v>
      </c>
      <c r="C26" s="218">
        <v>4.4000000000000004</v>
      </c>
    </row>
    <row r="27" spans="2:3" ht="25.35" customHeight="1">
      <c r="B27" s="304" t="s">
        <v>336</v>
      </c>
      <c r="C27" s="39">
        <v>6.8</v>
      </c>
    </row>
    <row r="28" spans="2:3" ht="25.35" customHeight="1">
      <c r="B28" s="372" t="s">
        <v>337</v>
      </c>
      <c r="C28" s="218">
        <v>6.5</v>
      </c>
    </row>
    <row r="29" spans="2:3" ht="25.35" customHeight="1">
      <c r="B29" s="304" t="s">
        <v>338</v>
      </c>
      <c r="C29" s="39">
        <v>8</v>
      </c>
    </row>
    <row r="30" spans="2:3" ht="25.35" customHeight="1">
      <c r="B30" s="372" t="s">
        <v>339</v>
      </c>
      <c r="C30" s="218">
        <v>4</v>
      </c>
    </row>
    <row r="31" spans="2:3" ht="25.35" customHeight="1">
      <c r="B31" s="304" t="s">
        <v>340</v>
      </c>
      <c r="C31" s="39">
        <v>2.2999999999999998</v>
      </c>
    </row>
    <row r="32" spans="2:3" ht="25.35" customHeight="1">
      <c r="B32" s="372" t="s">
        <v>341</v>
      </c>
      <c r="C32" s="218">
        <v>2.9</v>
      </c>
    </row>
    <row r="33" spans="1:14" ht="25.35" customHeight="1">
      <c r="B33" s="304" t="s">
        <v>342</v>
      </c>
      <c r="C33" s="39">
        <v>2.4</v>
      </c>
    </row>
    <row r="34" spans="1:14" ht="25.35" customHeight="1">
      <c r="B34" s="373" t="s">
        <v>343</v>
      </c>
      <c r="C34" s="436">
        <v>5.0999999999999996</v>
      </c>
    </row>
    <row r="36" spans="1:14" ht="13.35" customHeight="1">
      <c r="B36" s="450" t="s">
        <v>289</v>
      </c>
      <c r="C36" s="518"/>
      <c r="D36" s="518"/>
      <c r="E36" s="518"/>
      <c r="F36" s="518"/>
      <c r="G36" s="518"/>
      <c r="H36" s="518"/>
      <c r="I36" s="518"/>
      <c r="J36" s="518"/>
      <c r="K36" s="518"/>
      <c r="L36" s="518"/>
      <c r="M36" s="286"/>
      <c r="N36" s="286"/>
    </row>
    <row r="37" spans="1:14" ht="13.35" customHeight="1">
      <c r="A37" s="284"/>
      <c r="B37" s="450" t="s">
        <v>290</v>
      </c>
      <c r="C37" s="518"/>
      <c r="D37" s="518"/>
      <c r="E37" s="518"/>
      <c r="F37" s="518"/>
      <c r="G37" s="518"/>
      <c r="H37" s="518"/>
      <c r="I37" s="518"/>
      <c r="J37" s="518"/>
      <c r="K37" s="518"/>
      <c r="L37" s="518"/>
      <c r="M37" s="286"/>
      <c r="N37" s="286"/>
    </row>
  </sheetData>
  <mergeCells count="7">
    <mergeCell ref="B36:L36"/>
    <mergeCell ref="B37:L37"/>
    <mergeCell ref="E13:E14"/>
    <mergeCell ref="B5:L5"/>
    <mergeCell ref="B7:C8"/>
    <mergeCell ref="E7:L7"/>
    <mergeCell ref="E11:E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16F19-4444-41F7-B39B-0E1130E7E497}">
  <dimension ref="A1:Z203"/>
  <sheetViews>
    <sheetView showGridLines="0" zoomScaleNormal="100" workbookViewId="0">
      <selection activeCell="B33" sqref="B33:J34"/>
    </sheetView>
  </sheetViews>
  <sheetFormatPr baseColWidth="10" defaultColWidth="9.140625" defaultRowHeight="15"/>
  <cols>
    <col min="1" max="1" width="5.28515625" style="2" customWidth="1"/>
    <col min="2" max="2" width="24.28515625" style="1" customWidth="1"/>
    <col min="3" max="3" width="27.28515625" style="1" customWidth="1"/>
    <col min="4" max="10" width="46.7109375" style="1" customWidth="1"/>
    <col min="11" max="16384" width="9.140625" style="1"/>
  </cols>
  <sheetData>
    <row r="1" spans="1:17" ht="13.35" customHeight="1">
      <c r="A1" s="3"/>
    </row>
    <row r="2" spans="1:17" ht="13.35" customHeight="1">
      <c r="A2" s="3"/>
      <c r="B2" s="454" t="s">
        <v>358</v>
      </c>
      <c r="C2" s="454"/>
      <c r="D2" s="454"/>
      <c r="E2" s="454"/>
      <c r="F2" s="454"/>
      <c r="G2" s="454"/>
      <c r="H2" s="454"/>
      <c r="I2" s="454"/>
      <c r="J2" s="454"/>
      <c r="K2" s="13"/>
      <c r="L2" s="13"/>
      <c r="M2" s="13"/>
      <c r="N2" s="13"/>
      <c r="O2" s="13"/>
      <c r="P2" s="13"/>
      <c r="Q2" s="13"/>
    </row>
    <row r="3" spans="1:17" ht="13.35" customHeight="1">
      <c r="A3" s="3"/>
      <c r="B3" s="454" t="s">
        <v>429</v>
      </c>
      <c r="C3" s="454"/>
      <c r="D3" s="454"/>
      <c r="E3" s="454"/>
      <c r="F3" s="454"/>
      <c r="G3" s="454"/>
      <c r="H3" s="454"/>
      <c r="I3" s="454"/>
      <c r="J3" s="454"/>
      <c r="K3" s="13"/>
      <c r="L3" s="13"/>
      <c r="M3" s="13"/>
      <c r="N3" s="13"/>
      <c r="O3" s="13"/>
      <c r="P3" s="13"/>
      <c r="Q3" s="13"/>
    </row>
    <row r="4" spans="1:17" ht="13.35" customHeight="1">
      <c r="A4" s="3"/>
    </row>
    <row r="5" spans="1:17" ht="30" customHeight="1">
      <c r="A5" s="1"/>
      <c r="B5" s="462" t="s">
        <v>434</v>
      </c>
      <c r="C5" s="464" t="s">
        <v>359</v>
      </c>
      <c r="D5" s="465" t="s">
        <v>360</v>
      </c>
      <c r="E5" s="465"/>
      <c r="F5" s="465"/>
      <c r="G5" s="465" t="s">
        <v>361</v>
      </c>
      <c r="H5" s="465"/>
      <c r="I5" s="465"/>
      <c r="J5" s="465"/>
    </row>
    <row r="6" spans="1:17" s="157" customFormat="1" ht="39.950000000000003" customHeight="1">
      <c r="A6" s="147"/>
      <c r="B6" s="463"/>
      <c r="C6" s="464"/>
      <c r="D6" s="110" t="s">
        <v>431</v>
      </c>
      <c r="E6" s="274" t="s">
        <v>432</v>
      </c>
      <c r="F6" s="274" t="s">
        <v>433</v>
      </c>
      <c r="G6" s="110" t="s">
        <v>362</v>
      </c>
      <c r="H6" s="274" t="s">
        <v>363</v>
      </c>
      <c r="I6" s="110" t="s">
        <v>364</v>
      </c>
      <c r="J6" s="110" t="s">
        <v>365</v>
      </c>
      <c r="K6" s="147"/>
    </row>
    <row r="7" spans="1:17" s="2" customFormat="1" ht="25.35" customHeight="1">
      <c r="A7" s="1"/>
      <c r="B7" s="456" t="s">
        <v>95</v>
      </c>
      <c r="C7" s="298" t="s">
        <v>320</v>
      </c>
      <c r="D7" s="158">
        <v>13.054080275458308</v>
      </c>
      <c r="E7" s="159">
        <v>0.51300000000000001</v>
      </c>
      <c r="F7" s="159">
        <v>0.97899999999999998</v>
      </c>
      <c r="G7" s="160">
        <v>1.36</v>
      </c>
      <c r="H7" s="159">
        <v>0.86499999999999999</v>
      </c>
      <c r="I7" s="159">
        <v>0.98299999999999998</v>
      </c>
      <c r="J7" s="161">
        <v>60</v>
      </c>
      <c r="K7" s="1"/>
    </row>
    <row r="8" spans="1:17" s="2" customFormat="1" ht="25.35" customHeight="1">
      <c r="A8" s="1"/>
      <c r="B8" s="457" t="s">
        <v>319</v>
      </c>
      <c r="C8" s="299" t="s">
        <v>321</v>
      </c>
      <c r="D8" s="162">
        <v>28.303375472393846</v>
      </c>
      <c r="E8" s="163">
        <v>1</v>
      </c>
      <c r="F8" s="163">
        <v>1</v>
      </c>
      <c r="G8" s="164">
        <v>1.36</v>
      </c>
      <c r="H8" s="163">
        <v>1</v>
      </c>
      <c r="I8" s="163">
        <v>1</v>
      </c>
      <c r="J8" s="165">
        <v>83</v>
      </c>
      <c r="K8" s="1"/>
    </row>
    <row r="9" spans="1:17" s="2" customFormat="1" ht="25.35" customHeight="1">
      <c r="A9" s="1"/>
      <c r="B9" s="457" t="s">
        <v>319</v>
      </c>
      <c r="C9" s="298" t="s">
        <v>366</v>
      </c>
      <c r="D9" s="158">
        <v>16.978507965474105</v>
      </c>
      <c r="E9" s="159">
        <v>0.53200000000000003</v>
      </c>
      <c r="F9" s="159">
        <v>0.92400000000000004</v>
      </c>
      <c r="G9" s="160">
        <v>1.29</v>
      </c>
      <c r="H9" s="159">
        <v>0.82499999999999996</v>
      </c>
      <c r="I9" s="159">
        <v>0.93600000000000005</v>
      </c>
      <c r="J9" s="161">
        <v>46</v>
      </c>
      <c r="K9" s="1"/>
    </row>
    <row r="10" spans="1:17" s="2" customFormat="1" ht="25.35" customHeight="1">
      <c r="A10" s="1"/>
      <c r="B10" s="457" t="s">
        <v>319</v>
      </c>
      <c r="C10" s="299" t="s">
        <v>367</v>
      </c>
      <c r="D10" s="162">
        <v>15.741516324518271</v>
      </c>
      <c r="E10" s="163">
        <v>0.52100000000000002</v>
      </c>
      <c r="F10" s="163">
        <v>0.88900000000000001</v>
      </c>
      <c r="G10" s="164">
        <v>1.1499999999999999</v>
      </c>
      <c r="H10" s="163">
        <v>0.88200000000000001</v>
      </c>
      <c r="I10" s="163">
        <v>0.90400000000000003</v>
      </c>
      <c r="J10" s="165">
        <v>33</v>
      </c>
      <c r="K10" s="1"/>
    </row>
    <row r="11" spans="1:17" s="2" customFormat="1" ht="25.35" customHeight="1">
      <c r="A11" s="1"/>
      <c r="B11" s="458" t="s">
        <v>319</v>
      </c>
      <c r="C11" s="300" t="s">
        <v>323</v>
      </c>
      <c r="D11" s="166">
        <v>17.246086933464433</v>
      </c>
      <c r="E11" s="167">
        <v>0.56999999999999995</v>
      </c>
      <c r="F11" s="167">
        <v>0.93300000000000005</v>
      </c>
      <c r="G11" s="168">
        <v>1.21</v>
      </c>
      <c r="H11" s="167">
        <v>0.94299999999999995</v>
      </c>
      <c r="I11" s="167">
        <v>0.95499999999999996</v>
      </c>
      <c r="J11" s="169">
        <v>36</v>
      </c>
      <c r="K11" s="1"/>
    </row>
    <row r="12" spans="1:17" s="2" customFormat="1" ht="25.35" customHeight="1">
      <c r="A12" s="1"/>
      <c r="B12" s="459" t="s">
        <v>98</v>
      </c>
      <c r="C12" s="301" t="s">
        <v>341</v>
      </c>
      <c r="D12" s="170">
        <v>14.319886742713946</v>
      </c>
      <c r="E12" s="171">
        <v>0.46600000000000003</v>
      </c>
      <c r="F12" s="171">
        <v>0.93100000000000005</v>
      </c>
      <c r="G12" s="172">
        <v>1.28</v>
      </c>
      <c r="H12" s="171">
        <v>0.80800000000000005</v>
      </c>
      <c r="I12" s="171">
        <v>0.84199999999999997</v>
      </c>
      <c r="J12" s="173">
        <v>40</v>
      </c>
      <c r="K12" s="1"/>
    </row>
    <row r="13" spans="1:17" s="2" customFormat="1" ht="25.35" customHeight="1">
      <c r="A13" s="1"/>
      <c r="B13" s="460" t="s">
        <v>98</v>
      </c>
      <c r="C13" s="117" t="s">
        <v>324</v>
      </c>
      <c r="D13" s="174">
        <v>17.308953728571847</v>
      </c>
      <c r="E13" s="175">
        <v>0.45400000000000001</v>
      </c>
      <c r="F13" s="175">
        <v>0.80900000000000005</v>
      </c>
      <c r="G13" s="176">
        <v>1.05</v>
      </c>
      <c r="H13" s="175">
        <v>0.81599999999999995</v>
      </c>
      <c r="I13" s="175">
        <v>0.83299999999999996</v>
      </c>
      <c r="J13" s="177">
        <v>22</v>
      </c>
      <c r="K13" s="1"/>
    </row>
    <row r="14" spans="1:17" s="2" customFormat="1" ht="25.35" customHeight="1">
      <c r="A14" s="1"/>
      <c r="B14" s="460" t="s">
        <v>98</v>
      </c>
      <c r="C14" s="116" t="s">
        <v>336</v>
      </c>
      <c r="D14" s="178">
        <v>13.589594253543</v>
      </c>
      <c r="E14" s="132">
        <v>0.39</v>
      </c>
      <c r="F14" s="132">
        <v>0.83099999999999996</v>
      </c>
      <c r="G14" s="179">
        <v>1.03</v>
      </c>
      <c r="H14" s="132">
        <v>0.70699999999999996</v>
      </c>
      <c r="I14" s="132">
        <v>0.89500000000000002</v>
      </c>
      <c r="J14" s="180">
        <v>11</v>
      </c>
      <c r="K14" s="1"/>
    </row>
    <row r="15" spans="1:17" s="2" customFormat="1" ht="25.35" customHeight="1">
      <c r="A15" s="1"/>
      <c r="B15" s="458" t="s">
        <v>98</v>
      </c>
      <c r="C15" s="302" t="s">
        <v>334</v>
      </c>
      <c r="D15" s="181">
        <v>22.495606326889281</v>
      </c>
      <c r="E15" s="134">
        <v>0.47099999999999997</v>
      </c>
      <c r="F15" s="134">
        <v>0.93200000000000005</v>
      </c>
      <c r="G15" s="182">
        <v>0.98</v>
      </c>
      <c r="H15" s="134">
        <v>0.91800000000000004</v>
      </c>
      <c r="I15" s="134">
        <v>0.94</v>
      </c>
      <c r="J15" s="183">
        <v>21</v>
      </c>
      <c r="K15" s="1"/>
    </row>
    <row r="16" spans="1:17" s="2" customFormat="1" ht="25.35" customHeight="1">
      <c r="A16" s="1"/>
      <c r="B16" s="459" t="s">
        <v>96</v>
      </c>
      <c r="C16" s="301" t="s">
        <v>329</v>
      </c>
      <c r="D16" s="170">
        <v>13.327325813524505</v>
      </c>
      <c r="E16" s="171">
        <v>0.84599999999999997</v>
      </c>
      <c r="F16" s="171">
        <v>0.874</v>
      </c>
      <c r="G16" s="172">
        <v>1.07</v>
      </c>
      <c r="H16" s="171">
        <v>0.91200000000000003</v>
      </c>
      <c r="I16" s="171">
        <v>0.876</v>
      </c>
      <c r="J16" s="173">
        <v>42</v>
      </c>
      <c r="K16" s="1"/>
    </row>
    <row r="17" spans="1:26" s="2" customFormat="1" ht="25.35" customHeight="1">
      <c r="A17" s="1"/>
      <c r="B17" s="460" t="s">
        <v>96</v>
      </c>
      <c r="C17" s="117" t="s">
        <v>331</v>
      </c>
      <c r="D17" s="174">
        <v>13.155241337587929</v>
      </c>
      <c r="E17" s="175">
        <v>0.67500000000000004</v>
      </c>
      <c r="F17" s="175">
        <v>0.84799999999999998</v>
      </c>
      <c r="G17" s="176">
        <v>1.1399999999999999</v>
      </c>
      <c r="H17" s="175">
        <v>0.94799999999999995</v>
      </c>
      <c r="I17" s="175">
        <v>0.86499999999999999</v>
      </c>
      <c r="J17" s="177">
        <v>36</v>
      </c>
      <c r="K17" s="1"/>
    </row>
    <row r="18" spans="1:26" s="2" customFormat="1" ht="25.35" customHeight="1">
      <c r="A18" s="1"/>
      <c r="B18" s="460" t="s">
        <v>96</v>
      </c>
      <c r="C18" s="116" t="s">
        <v>342</v>
      </c>
      <c r="D18" s="178">
        <v>10.571508224142738</v>
      </c>
      <c r="E18" s="132">
        <v>0.67700000000000005</v>
      </c>
      <c r="F18" s="132">
        <v>0.83199999999999996</v>
      </c>
      <c r="G18" s="179">
        <v>1.03</v>
      </c>
      <c r="H18" s="132">
        <v>0.90300000000000002</v>
      </c>
      <c r="I18" s="132">
        <v>0.85299999999999998</v>
      </c>
      <c r="J18" s="180">
        <v>29</v>
      </c>
      <c r="K18" s="1"/>
    </row>
    <row r="19" spans="1:26" s="2" customFormat="1" ht="25.35" customHeight="1">
      <c r="A19" s="1"/>
      <c r="B19" s="458" t="s">
        <v>96</v>
      </c>
      <c r="C19" s="302" t="s">
        <v>328</v>
      </c>
      <c r="D19" s="181">
        <v>12.847754643247105</v>
      </c>
      <c r="E19" s="134">
        <v>0.56799999999999995</v>
      </c>
      <c r="F19" s="134">
        <v>0.747</v>
      </c>
      <c r="G19" s="182">
        <v>1.0900000000000001</v>
      </c>
      <c r="H19" s="134">
        <v>0.73399999999999999</v>
      </c>
      <c r="I19" s="134">
        <v>0.73599999999999999</v>
      </c>
      <c r="J19" s="183">
        <v>39</v>
      </c>
      <c r="K19" s="1"/>
    </row>
    <row r="20" spans="1:26" ht="25.35" customHeight="1">
      <c r="A20" s="1"/>
      <c r="B20" s="459" t="s">
        <v>97</v>
      </c>
      <c r="C20" s="301" t="s">
        <v>340</v>
      </c>
      <c r="D20" s="170">
        <v>14.042713513075915</v>
      </c>
      <c r="E20" s="171">
        <v>0.24</v>
      </c>
      <c r="F20" s="171">
        <v>0.81899999999999995</v>
      </c>
      <c r="G20" s="172">
        <v>1.06</v>
      </c>
      <c r="H20" s="171">
        <v>0.47399999999999998</v>
      </c>
      <c r="I20" s="171">
        <v>0.87</v>
      </c>
      <c r="J20" s="173">
        <v>46</v>
      </c>
    </row>
    <row r="21" spans="1:26" ht="25.35" customHeight="1">
      <c r="A21" s="1"/>
      <c r="B21" s="460" t="s">
        <v>97</v>
      </c>
      <c r="C21" s="117" t="s">
        <v>337</v>
      </c>
      <c r="D21" s="174">
        <v>14.466484559155157</v>
      </c>
      <c r="E21" s="175">
        <v>0.29299999999999998</v>
      </c>
      <c r="F21" s="175">
        <v>0.89500000000000002</v>
      </c>
      <c r="G21" s="176">
        <v>1.04</v>
      </c>
      <c r="H21" s="175">
        <v>0.60699999999999998</v>
      </c>
      <c r="I21" s="175">
        <v>0.91300000000000003</v>
      </c>
      <c r="J21" s="177">
        <v>27</v>
      </c>
    </row>
    <row r="22" spans="1:26" ht="25.35" customHeight="1">
      <c r="A22" s="1"/>
      <c r="B22" s="460" t="s">
        <v>97</v>
      </c>
      <c r="C22" s="116" t="s">
        <v>327</v>
      </c>
      <c r="D22" s="178">
        <v>11.024459512364363</v>
      </c>
      <c r="E22" s="132">
        <v>0.57699999999999996</v>
      </c>
      <c r="F22" s="132">
        <v>0.88900000000000001</v>
      </c>
      <c r="G22" s="179">
        <v>1.05</v>
      </c>
      <c r="H22" s="132">
        <v>0.86899999999999999</v>
      </c>
      <c r="I22" s="132">
        <v>0.91700000000000004</v>
      </c>
      <c r="J22" s="180">
        <v>34</v>
      </c>
      <c r="R22" s="461"/>
      <c r="S22" s="461"/>
      <c r="T22" s="461"/>
      <c r="U22" s="461"/>
      <c r="V22" s="461"/>
      <c r="W22" s="461"/>
      <c r="X22" s="461"/>
      <c r="Y22" s="461"/>
      <c r="Z22" s="461"/>
    </row>
    <row r="23" spans="1:26" ht="25.35" customHeight="1">
      <c r="A23" s="1"/>
      <c r="B23" s="460" t="s">
        <v>97</v>
      </c>
      <c r="C23" s="117" t="s">
        <v>368</v>
      </c>
      <c r="D23" s="174">
        <v>10.204595333370523</v>
      </c>
      <c r="E23" s="175">
        <v>0.28499999999999998</v>
      </c>
      <c r="F23" s="175">
        <v>0.70099999999999996</v>
      </c>
      <c r="G23" s="176">
        <v>0.94</v>
      </c>
      <c r="H23" s="175">
        <v>0.77</v>
      </c>
      <c r="I23" s="175">
        <v>0.753</v>
      </c>
      <c r="J23" s="177">
        <v>14</v>
      </c>
    </row>
    <row r="24" spans="1:26" ht="25.35" customHeight="1">
      <c r="A24" s="1"/>
      <c r="B24" s="458" t="s">
        <v>97</v>
      </c>
      <c r="C24" s="300" t="s">
        <v>369</v>
      </c>
      <c r="D24" s="166">
        <v>11.327706437951926</v>
      </c>
      <c r="E24" s="167">
        <v>0.80600000000000005</v>
      </c>
      <c r="F24" s="167">
        <v>0.82399999999999995</v>
      </c>
      <c r="G24" s="168">
        <v>1.1200000000000001</v>
      </c>
      <c r="H24" s="167">
        <v>0.88800000000000001</v>
      </c>
      <c r="I24" s="167">
        <v>0.82799999999999996</v>
      </c>
      <c r="J24" s="169">
        <v>45</v>
      </c>
    </row>
    <row r="25" spans="1:26" ht="25.35" customHeight="1">
      <c r="A25" s="1"/>
      <c r="B25" s="460" t="s">
        <v>99</v>
      </c>
      <c r="C25" s="292" t="s">
        <v>333</v>
      </c>
      <c r="D25" s="184">
        <v>14.705730056648131</v>
      </c>
      <c r="E25" s="185">
        <v>0.60899999999999999</v>
      </c>
      <c r="F25" s="185">
        <v>0.95599999999999996</v>
      </c>
      <c r="G25" s="186">
        <v>1.35</v>
      </c>
      <c r="H25" s="185">
        <v>0.89900000000000002</v>
      </c>
      <c r="I25" s="185">
        <v>0.96499999999999997</v>
      </c>
      <c r="J25" s="187">
        <v>9</v>
      </c>
    </row>
    <row r="26" spans="1:26" ht="25.35" customHeight="1">
      <c r="A26" s="1"/>
      <c r="B26" s="460" t="s">
        <v>99</v>
      </c>
      <c r="C26" s="117" t="s">
        <v>338</v>
      </c>
      <c r="D26" s="174">
        <v>23.211722805960626</v>
      </c>
      <c r="E26" s="175">
        <v>0.876</v>
      </c>
      <c r="F26" s="175">
        <v>0.94799999999999995</v>
      </c>
      <c r="G26" s="176">
        <v>1.17</v>
      </c>
      <c r="H26" s="175">
        <v>0.93300000000000005</v>
      </c>
      <c r="I26" s="175">
        <v>0.95</v>
      </c>
      <c r="J26" s="177">
        <v>14</v>
      </c>
    </row>
    <row r="27" spans="1:26" ht="25.35" customHeight="1">
      <c r="A27" s="1"/>
      <c r="B27" s="460" t="s">
        <v>99</v>
      </c>
      <c r="C27" s="116" t="s">
        <v>370</v>
      </c>
      <c r="D27" s="178">
        <v>19.641243474971137</v>
      </c>
      <c r="E27" s="132">
        <v>0.8</v>
      </c>
      <c r="F27" s="132">
        <v>0.94</v>
      </c>
      <c r="G27" s="179">
        <v>1.63</v>
      </c>
      <c r="H27" s="132">
        <v>0.88300000000000001</v>
      </c>
      <c r="I27" s="132">
        <v>0.94499999999999995</v>
      </c>
      <c r="J27" s="180">
        <v>40</v>
      </c>
    </row>
    <row r="28" spans="1:26" ht="25.35" customHeight="1">
      <c r="A28" s="1"/>
      <c r="B28" s="460" t="s">
        <v>99</v>
      </c>
      <c r="C28" s="117" t="s">
        <v>371</v>
      </c>
      <c r="D28" s="174">
        <v>17.299913072642525</v>
      </c>
      <c r="E28" s="175">
        <v>0.32900000000000001</v>
      </c>
      <c r="F28" s="175">
        <v>0.89300000000000002</v>
      </c>
      <c r="G28" s="176">
        <v>0.97</v>
      </c>
      <c r="H28" s="175">
        <v>0.752</v>
      </c>
      <c r="I28" s="175">
        <v>0.91900000000000004</v>
      </c>
      <c r="J28" s="177">
        <v>27</v>
      </c>
    </row>
    <row r="29" spans="1:26" ht="25.35" customHeight="1">
      <c r="A29" s="1"/>
      <c r="B29" s="460" t="s">
        <v>99</v>
      </c>
      <c r="C29" s="116" t="s">
        <v>339</v>
      </c>
      <c r="D29" s="178">
        <v>17.523364485981308</v>
      </c>
      <c r="E29" s="132">
        <v>0.74099999999999999</v>
      </c>
      <c r="F29" s="132">
        <v>0.97399999999999998</v>
      </c>
      <c r="G29" s="179">
        <v>0.6</v>
      </c>
      <c r="H29" s="132">
        <v>0.96299999999999997</v>
      </c>
      <c r="I29" s="132">
        <v>0.97899999999999998</v>
      </c>
      <c r="J29" s="180">
        <v>9</v>
      </c>
    </row>
    <row r="30" spans="1:26" ht="25.35" customHeight="1">
      <c r="A30" s="1"/>
      <c r="B30" s="460" t="s">
        <v>99</v>
      </c>
      <c r="C30" s="117" t="s">
        <v>372</v>
      </c>
      <c r="D30" s="174">
        <v>19.7726862709724</v>
      </c>
      <c r="E30" s="175">
        <v>0.5</v>
      </c>
      <c r="F30" s="175">
        <v>0.98799999999999999</v>
      </c>
      <c r="G30" s="176">
        <v>1.27</v>
      </c>
      <c r="H30" s="175">
        <v>0.66700000000000004</v>
      </c>
      <c r="I30" s="175">
        <v>0.98899999999999999</v>
      </c>
      <c r="J30" s="177">
        <v>11</v>
      </c>
    </row>
    <row r="31" spans="1:26" ht="25.35" customHeight="1">
      <c r="A31" s="1"/>
      <c r="B31" s="188" t="s">
        <v>430</v>
      </c>
      <c r="C31" s="303"/>
      <c r="D31" s="189">
        <v>15.3</v>
      </c>
      <c r="E31" s="190">
        <v>0.5226116449971735</v>
      </c>
      <c r="F31" s="190">
        <v>0.92508721403443972</v>
      </c>
      <c r="G31" s="191">
        <v>1.2431383817078969</v>
      </c>
      <c r="H31" s="190">
        <v>0.82843414358394574</v>
      </c>
      <c r="I31" s="190">
        <v>0.93545410921945504</v>
      </c>
      <c r="J31" s="192">
        <v>32.25</v>
      </c>
    </row>
    <row r="32" spans="1:26" ht="13.35" customHeight="1">
      <c r="A32" s="93"/>
    </row>
    <row r="33" spans="1:17" ht="15" customHeight="1">
      <c r="A33" s="93"/>
      <c r="B33" s="455" t="s">
        <v>373</v>
      </c>
      <c r="C33" s="455"/>
      <c r="D33" s="455"/>
      <c r="E33" s="455"/>
      <c r="F33" s="455"/>
      <c r="G33" s="455"/>
      <c r="H33" s="455"/>
      <c r="I33" s="455"/>
      <c r="J33" s="455"/>
    </row>
    <row r="34" spans="1:17" ht="15" customHeight="1">
      <c r="A34" s="93"/>
      <c r="B34" s="455"/>
      <c r="C34" s="455"/>
      <c r="D34" s="455"/>
      <c r="E34" s="455"/>
      <c r="F34" s="455"/>
      <c r="G34" s="455"/>
      <c r="H34" s="455"/>
      <c r="I34" s="455"/>
      <c r="J34" s="455"/>
      <c r="K34" s="44"/>
      <c r="L34" s="44"/>
      <c r="M34" s="44"/>
      <c r="N34" s="44"/>
      <c r="O34" s="44"/>
      <c r="P34" s="44"/>
      <c r="Q34" s="44"/>
    </row>
    <row r="35" spans="1:17" ht="15" customHeight="1">
      <c r="A35" s="93"/>
      <c r="B35" s="455" t="s">
        <v>374</v>
      </c>
      <c r="C35" s="455"/>
      <c r="D35" s="455"/>
      <c r="E35" s="455"/>
      <c r="F35" s="455"/>
      <c r="G35" s="455"/>
      <c r="H35" s="455"/>
      <c r="I35" s="455"/>
      <c r="J35" s="455"/>
      <c r="K35" s="44"/>
      <c r="L35" s="44"/>
      <c r="M35" s="44"/>
      <c r="N35" s="44"/>
      <c r="O35" s="44"/>
      <c r="P35" s="44"/>
      <c r="Q35" s="44"/>
    </row>
    <row r="36" spans="1:17" ht="15" customHeight="1">
      <c r="A36" s="93"/>
      <c r="B36" s="455"/>
      <c r="C36" s="455"/>
      <c r="D36" s="455"/>
      <c r="E36" s="455"/>
      <c r="F36" s="455"/>
      <c r="G36" s="455"/>
      <c r="H36" s="455"/>
      <c r="I36" s="455"/>
      <c r="J36" s="455"/>
      <c r="K36" s="44"/>
      <c r="L36" s="44"/>
      <c r="M36" s="44"/>
      <c r="N36" s="44"/>
      <c r="O36" s="44"/>
      <c r="P36" s="44"/>
      <c r="Q36" s="44"/>
    </row>
    <row r="37" spans="1:17" ht="13.35" customHeight="1">
      <c r="A37" s="93"/>
      <c r="B37" s="43"/>
      <c r="C37" s="43"/>
      <c r="D37" s="43"/>
      <c r="E37" s="43"/>
      <c r="F37" s="43"/>
      <c r="G37" s="43"/>
      <c r="H37" s="43"/>
      <c r="I37" s="43"/>
      <c r="J37" s="43"/>
      <c r="K37" s="44"/>
      <c r="L37" s="44"/>
      <c r="M37" s="44"/>
      <c r="N37" s="44"/>
      <c r="O37" s="44"/>
      <c r="P37" s="44"/>
      <c r="Q37" s="44"/>
    </row>
    <row r="38" spans="1:17" ht="13.35" customHeight="1">
      <c r="A38" s="1"/>
      <c r="B38" s="450" t="s">
        <v>588</v>
      </c>
      <c r="C38" s="450"/>
      <c r="D38" s="450"/>
      <c r="E38" s="450"/>
      <c r="F38" s="450"/>
      <c r="G38" s="450"/>
      <c r="H38" s="450"/>
      <c r="I38" s="450"/>
    </row>
    <row r="39" spans="1:17" ht="13.35" customHeight="1">
      <c r="A39" s="1"/>
      <c r="B39" s="450" t="s">
        <v>589</v>
      </c>
      <c r="C39" s="450"/>
      <c r="D39" s="450"/>
      <c r="E39" s="450"/>
      <c r="F39" s="450"/>
      <c r="G39" s="450"/>
      <c r="H39" s="450"/>
      <c r="I39" s="450"/>
    </row>
    <row r="40" spans="1:17">
      <c r="A40" s="3"/>
    </row>
    <row r="41" spans="1:17">
      <c r="A41" s="3"/>
    </row>
    <row r="42" spans="1:17">
      <c r="A42" s="3"/>
    </row>
    <row r="43" spans="1:17">
      <c r="A43" s="3"/>
    </row>
    <row r="44" spans="1:17">
      <c r="A44" s="3"/>
    </row>
    <row r="45" spans="1:17">
      <c r="A45" s="3"/>
    </row>
    <row r="46" spans="1:17">
      <c r="A46" s="3"/>
    </row>
    <row r="47" spans="1:17">
      <c r="A47" s="3"/>
    </row>
    <row r="48" spans="1:17">
      <c r="A48" s="3"/>
    </row>
    <row r="49" spans="1:1">
      <c r="A49" s="3"/>
    </row>
    <row r="50" spans="1:1">
      <c r="A50" s="3"/>
    </row>
    <row r="51" spans="1:1">
      <c r="A51" s="3"/>
    </row>
    <row r="52" spans="1:1">
      <c r="A52" s="3"/>
    </row>
    <row r="53" spans="1:1">
      <c r="A53" s="3"/>
    </row>
    <row r="54" spans="1:1">
      <c r="A54" s="3"/>
    </row>
    <row r="55" spans="1:1">
      <c r="A55" s="3"/>
    </row>
    <row r="56" spans="1:1">
      <c r="A56" s="3"/>
    </row>
    <row r="57" spans="1:1">
      <c r="A57" s="3"/>
    </row>
    <row r="58" spans="1:1">
      <c r="A58" s="3"/>
    </row>
    <row r="59" spans="1:1">
      <c r="A59" s="3"/>
    </row>
    <row r="60" spans="1:1">
      <c r="A60" s="3"/>
    </row>
    <row r="61" spans="1:1">
      <c r="A61" s="3"/>
    </row>
    <row r="62" spans="1:1">
      <c r="A62" s="3"/>
    </row>
    <row r="63" spans="1:1">
      <c r="A63" s="3"/>
    </row>
    <row r="64" spans="1:1">
      <c r="A64" s="3"/>
    </row>
    <row r="65" spans="1:1">
      <c r="A65" s="3"/>
    </row>
    <row r="66" spans="1:1">
      <c r="A66" s="3"/>
    </row>
    <row r="67" spans="1:1">
      <c r="A67" s="3"/>
    </row>
    <row r="68" spans="1:1">
      <c r="A68" s="3"/>
    </row>
    <row r="69" spans="1:1">
      <c r="A69" s="3"/>
    </row>
    <row r="70" spans="1:1">
      <c r="A70" s="3"/>
    </row>
    <row r="71" spans="1:1">
      <c r="A71" s="3"/>
    </row>
    <row r="72" spans="1:1">
      <c r="A72" s="3"/>
    </row>
    <row r="73" spans="1:1">
      <c r="A73" s="3"/>
    </row>
    <row r="74" spans="1:1">
      <c r="A74" s="3"/>
    </row>
    <row r="75" spans="1:1">
      <c r="A75" s="3"/>
    </row>
    <row r="76" spans="1:1">
      <c r="A76" s="3"/>
    </row>
    <row r="77" spans="1:1">
      <c r="A77" s="3"/>
    </row>
    <row r="78" spans="1:1">
      <c r="A78" s="3"/>
    </row>
    <row r="79" spans="1:1">
      <c r="A79" s="3"/>
    </row>
    <row r="80" spans="1:1">
      <c r="A80" s="3"/>
    </row>
    <row r="81" spans="1:1">
      <c r="A81" s="3"/>
    </row>
    <row r="82" spans="1:1">
      <c r="A82" s="3"/>
    </row>
    <row r="83" spans="1:1">
      <c r="A83" s="3"/>
    </row>
    <row r="84" spans="1:1">
      <c r="A84" s="3"/>
    </row>
    <row r="85" spans="1:1">
      <c r="A85" s="3"/>
    </row>
    <row r="86" spans="1:1">
      <c r="A86" s="3"/>
    </row>
    <row r="87" spans="1:1">
      <c r="A87" s="3"/>
    </row>
    <row r="88" spans="1:1">
      <c r="A88" s="3"/>
    </row>
    <row r="89" spans="1:1">
      <c r="A89" s="3"/>
    </row>
    <row r="90" spans="1:1">
      <c r="A90" s="3"/>
    </row>
    <row r="91" spans="1:1">
      <c r="A91" s="3"/>
    </row>
    <row r="92" spans="1:1">
      <c r="A92" s="3"/>
    </row>
    <row r="93" spans="1:1">
      <c r="A93" s="3"/>
    </row>
    <row r="94" spans="1:1">
      <c r="A94" s="3"/>
    </row>
    <row r="95" spans="1:1">
      <c r="A95" s="3"/>
    </row>
    <row r="96" spans="1:1">
      <c r="A96" s="3"/>
    </row>
    <row r="97" spans="1:1">
      <c r="A97" s="3"/>
    </row>
    <row r="98" spans="1:1">
      <c r="A98" s="3"/>
    </row>
    <row r="99" spans="1:1">
      <c r="A99" s="3"/>
    </row>
    <row r="100" spans="1:1">
      <c r="A100" s="3"/>
    </row>
    <row r="101" spans="1:1">
      <c r="A101" s="3"/>
    </row>
    <row r="102" spans="1:1">
      <c r="A102" s="3"/>
    </row>
    <row r="103" spans="1:1">
      <c r="A103" s="3"/>
    </row>
    <row r="104" spans="1:1">
      <c r="A104" s="3"/>
    </row>
    <row r="105" spans="1:1">
      <c r="A105" s="3"/>
    </row>
    <row r="106" spans="1:1">
      <c r="A106" s="3"/>
    </row>
    <row r="107" spans="1:1">
      <c r="A107" s="3"/>
    </row>
    <row r="108" spans="1:1">
      <c r="A108" s="3"/>
    </row>
    <row r="109" spans="1:1">
      <c r="A109" s="3"/>
    </row>
    <row r="110" spans="1:1">
      <c r="A110" s="3"/>
    </row>
    <row r="111" spans="1:1">
      <c r="A111" s="3"/>
    </row>
    <row r="112" spans="1:1">
      <c r="A112" s="3"/>
    </row>
    <row r="113" spans="1:1">
      <c r="A113" s="3"/>
    </row>
    <row r="114" spans="1:1">
      <c r="A114" s="3"/>
    </row>
    <row r="115" spans="1:1">
      <c r="A115" s="3"/>
    </row>
    <row r="116" spans="1:1">
      <c r="A116" s="3"/>
    </row>
    <row r="117" spans="1:1">
      <c r="A117" s="3"/>
    </row>
    <row r="118" spans="1:1">
      <c r="A118" s="3"/>
    </row>
    <row r="119" spans="1:1">
      <c r="A119" s="3"/>
    </row>
    <row r="120" spans="1:1">
      <c r="A120" s="3"/>
    </row>
    <row r="121" spans="1:1">
      <c r="A121" s="3"/>
    </row>
    <row r="122" spans="1:1">
      <c r="A122" s="3"/>
    </row>
    <row r="123" spans="1:1">
      <c r="A123" s="3"/>
    </row>
    <row r="124" spans="1:1">
      <c r="A124" s="3"/>
    </row>
    <row r="125" spans="1:1">
      <c r="A125" s="3"/>
    </row>
    <row r="126" spans="1:1">
      <c r="A126" s="3"/>
    </row>
    <row r="127" spans="1:1">
      <c r="A127" s="3"/>
    </row>
    <row r="128" spans="1:1">
      <c r="A128" s="3"/>
    </row>
    <row r="129" spans="1:1">
      <c r="A129" s="3"/>
    </row>
    <row r="130" spans="1:1">
      <c r="A130" s="3"/>
    </row>
    <row r="131" spans="1:1">
      <c r="A131" s="3"/>
    </row>
    <row r="132" spans="1:1">
      <c r="A132" s="3"/>
    </row>
    <row r="133" spans="1:1">
      <c r="A133" s="3"/>
    </row>
    <row r="134" spans="1:1">
      <c r="A134" s="3"/>
    </row>
    <row r="135" spans="1:1">
      <c r="A135" s="3"/>
    </row>
    <row r="136" spans="1:1">
      <c r="A136" s="3"/>
    </row>
    <row r="137" spans="1:1">
      <c r="A137" s="3"/>
    </row>
    <row r="138" spans="1:1">
      <c r="A138" s="3"/>
    </row>
    <row r="139" spans="1:1">
      <c r="A139" s="3"/>
    </row>
    <row r="140" spans="1:1">
      <c r="A140" s="3"/>
    </row>
    <row r="141" spans="1:1">
      <c r="A141" s="3"/>
    </row>
    <row r="142" spans="1:1">
      <c r="A142" s="3"/>
    </row>
    <row r="143" spans="1:1">
      <c r="A143" s="3"/>
    </row>
    <row r="144" spans="1:1">
      <c r="A144" s="3"/>
    </row>
    <row r="145" spans="1:1">
      <c r="A145" s="3"/>
    </row>
    <row r="146" spans="1:1">
      <c r="A146" s="3"/>
    </row>
    <row r="147" spans="1:1">
      <c r="A147" s="3"/>
    </row>
    <row r="148" spans="1:1">
      <c r="A148" s="3"/>
    </row>
    <row r="149" spans="1:1">
      <c r="A149" s="3"/>
    </row>
    <row r="150" spans="1:1">
      <c r="A150" s="3"/>
    </row>
    <row r="151" spans="1:1">
      <c r="A151" s="3"/>
    </row>
    <row r="152" spans="1:1">
      <c r="A152" s="3"/>
    </row>
    <row r="153" spans="1:1">
      <c r="A153" s="3"/>
    </row>
    <row r="154" spans="1:1">
      <c r="A154" s="3"/>
    </row>
    <row r="155" spans="1:1">
      <c r="A155" s="3"/>
    </row>
    <row r="156" spans="1:1">
      <c r="A156" s="3"/>
    </row>
    <row r="157" spans="1:1">
      <c r="A157" s="3"/>
    </row>
    <row r="158" spans="1:1">
      <c r="A158" s="3"/>
    </row>
    <row r="159" spans="1:1">
      <c r="A159" s="3"/>
    </row>
    <row r="160" spans="1:1">
      <c r="A160" s="3"/>
    </row>
    <row r="161" spans="1:1">
      <c r="A161" s="3"/>
    </row>
    <row r="162" spans="1:1">
      <c r="A162" s="3"/>
    </row>
    <row r="163" spans="1:1">
      <c r="A163" s="3"/>
    </row>
    <row r="164" spans="1:1">
      <c r="A164" s="3"/>
    </row>
    <row r="165" spans="1:1">
      <c r="A165" s="3"/>
    </row>
    <row r="166" spans="1:1">
      <c r="A166" s="3"/>
    </row>
    <row r="167" spans="1:1">
      <c r="A167" s="3"/>
    </row>
    <row r="168" spans="1:1">
      <c r="A168" s="3"/>
    </row>
    <row r="169" spans="1:1">
      <c r="A169" s="3"/>
    </row>
    <row r="170" spans="1:1">
      <c r="A170" s="3"/>
    </row>
    <row r="171" spans="1:1">
      <c r="A171" s="3"/>
    </row>
    <row r="172" spans="1:1">
      <c r="A172" s="3"/>
    </row>
    <row r="173" spans="1:1">
      <c r="A173" s="3"/>
    </row>
    <row r="174" spans="1:1">
      <c r="A174" s="3"/>
    </row>
    <row r="175" spans="1:1">
      <c r="A175" s="3"/>
    </row>
    <row r="176" spans="1:1">
      <c r="A176" s="3"/>
    </row>
    <row r="177" spans="1:1">
      <c r="A177" s="3"/>
    </row>
    <row r="178" spans="1:1">
      <c r="A178" s="3"/>
    </row>
    <row r="179" spans="1:1">
      <c r="A179" s="3"/>
    </row>
    <row r="180" spans="1:1">
      <c r="A180" s="3"/>
    </row>
    <row r="181" spans="1:1">
      <c r="A181" s="3"/>
    </row>
    <row r="182" spans="1:1">
      <c r="A182" s="3"/>
    </row>
    <row r="183" spans="1:1">
      <c r="A183" s="3"/>
    </row>
    <row r="184" spans="1:1">
      <c r="A184" s="3"/>
    </row>
    <row r="185" spans="1:1">
      <c r="A185" s="3"/>
    </row>
    <row r="186" spans="1:1">
      <c r="A186" s="3"/>
    </row>
    <row r="187" spans="1:1">
      <c r="A187" s="3"/>
    </row>
    <row r="188" spans="1:1">
      <c r="A188" s="3"/>
    </row>
    <row r="189" spans="1:1">
      <c r="A189" s="3"/>
    </row>
    <row r="190" spans="1:1">
      <c r="A190" s="3"/>
    </row>
    <row r="191" spans="1:1">
      <c r="A191" s="3"/>
    </row>
    <row r="192" spans="1:1">
      <c r="A192" s="3"/>
    </row>
    <row r="193" spans="1:1">
      <c r="A193" s="3"/>
    </row>
    <row r="194" spans="1:1">
      <c r="A194" s="3"/>
    </row>
    <row r="195" spans="1:1">
      <c r="A195" s="3"/>
    </row>
    <row r="196" spans="1:1">
      <c r="A196" s="3"/>
    </row>
    <row r="197" spans="1:1">
      <c r="A197" s="3"/>
    </row>
    <row r="198" spans="1:1">
      <c r="A198" s="3"/>
    </row>
    <row r="199" spans="1:1">
      <c r="A199" s="3"/>
    </row>
    <row r="200" spans="1:1">
      <c r="A200" s="3"/>
    </row>
    <row r="201" spans="1:1">
      <c r="A201" s="3"/>
    </row>
    <row r="202" spans="1:1">
      <c r="A202" s="3"/>
    </row>
    <row r="203" spans="1:1">
      <c r="A203" s="3"/>
    </row>
  </sheetData>
  <mergeCells count="16">
    <mergeCell ref="R22:Z22"/>
    <mergeCell ref="B25:B30"/>
    <mergeCell ref="B5:B6"/>
    <mergeCell ref="C5:C6"/>
    <mergeCell ref="D5:F5"/>
    <mergeCell ref="G5:J5"/>
    <mergeCell ref="B39:I39"/>
    <mergeCell ref="B7:B11"/>
    <mergeCell ref="B12:B15"/>
    <mergeCell ref="B16:B19"/>
    <mergeCell ref="B20:B24"/>
    <mergeCell ref="B2:J2"/>
    <mergeCell ref="B3:J3"/>
    <mergeCell ref="B33:J34"/>
    <mergeCell ref="B35:J36"/>
    <mergeCell ref="B38:I3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CA7FB-E0F1-47CE-94BA-306316C297AC}">
  <dimension ref="A1:AC232"/>
  <sheetViews>
    <sheetView topLeftCell="B7" zoomScaleNormal="100" workbookViewId="0">
      <selection activeCell="B30" sqref="B30:I30"/>
    </sheetView>
  </sheetViews>
  <sheetFormatPr baseColWidth="10" defaultColWidth="9.140625" defaultRowHeight="15"/>
  <cols>
    <col min="1" max="1" width="5.28515625" style="1" customWidth="1"/>
    <col min="2" max="2" width="4.28515625" style="1" customWidth="1"/>
    <col min="3" max="3" width="73.42578125" style="1" bestFit="1" customWidth="1"/>
    <col min="4" max="15" width="10.7109375" style="1" customWidth="1"/>
    <col min="16" max="16384" width="9.140625" style="1"/>
  </cols>
  <sheetData>
    <row r="1" spans="1:29" ht="13.35" customHeight="1">
      <c r="A1" s="3"/>
    </row>
    <row r="2" spans="1:29" ht="13.35" customHeight="1">
      <c r="A2" s="3"/>
      <c r="B2" s="24" t="s">
        <v>375</v>
      </c>
      <c r="C2" s="24"/>
      <c r="D2" s="24"/>
      <c r="E2" s="24"/>
      <c r="F2" s="24"/>
      <c r="G2" s="24"/>
      <c r="H2" s="24"/>
      <c r="I2" s="24"/>
      <c r="J2" s="24"/>
    </row>
    <row r="3" spans="1:29" ht="13.35" customHeight="1">
      <c r="A3" s="3"/>
      <c r="B3" s="24" t="s">
        <v>640</v>
      </c>
      <c r="C3" s="24"/>
      <c r="D3" s="24"/>
      <c r="E3" s="24"/>
      <c r="F3" s="24"/>
      <c r="G3" s="24"/>
      <c r="H3" s="24"/>
      <c r="I3" s="24"/>
      <c r="J3" s="24"/>
    </row>
    <row r="4" spans="1:29" ht="13.35" customHeight="1">
      <c r="A4" s="3"/>
      <c r="B4" s="24"/>
      <c r="C4" s="24"/>
      <c r="D4" s="24"/>
      <c r="E4" s="24"/>
      <c r="F4" s="24"/>
      <c r="G4" s="24"/>
      <c r="H4" s="24"/>
      <c r="I4" s="24"/>
      <c r="J4" s="24"/>
    </row>
    <row r="5" spans="1:29" s="4" customFormat="1" ht="13.35" customHeight="1">
      <c r="A5" s="193"/>
      <c r="B5" s="471" t="s">
        <v>376</v>
      </c>
      <c r="C5" s="471"/>
      <c r="D5" s="194"/>
      <c r="E5" s="194"/>
      <c r="F5" s="194"/>
      <c r="G5" s="194"/>
      <c r="H5" s="194"/>
      <c r="I5" s="194"/>
      <c r="J5" s="194"/>
    </row>
    <row r="6" spans="1:29" s="4" customFormat="1" ht="13.35" customHeight="1">
      <c r="A6" s="193"/>
      <c r="B6" s="471" t="s">
        <v>435</v>
      </c>
      <c r="C6" s="471"/>
      <c r="D6" s="194"/>
      <c r="E6" s="194"/>
      <c r="F6" s="194"/>
      <c r="G6" s="194"/>
      <c r="H6" s="194"/>
      <c r="I6" s="194"/>
      <c r="J6" s="194"/>
    </row>
    <row r="7" spans="1:29" s="4" customFormat="1" ht="13.35" customHeight="1">
      <c r="A7" s="193"/>
      <c r="B7" s="195"/>
      <c r="C7" s="195"/>
      <c r="D7" s="194"/>
      <c r="E7" s="194"/>
      <c r="F7" s="194"/>
      <c r="G7" s="194"/>
      <c r="H7" s="194"/>
      <c r="I7" s="194"/>
      <c r="J7" s="194"/>
    </row>
    <row r="8" spans="1:29" ht="33.6" customHeight="1">
      <c r="B8" s="472" t="s">
        <v>377</v>
      </c>
      <c r="C8" s="473"/>
      <c r="D8" s="466" t="s">
        <v>95</v>
      </c>
      <c r="E8" s="467"/>
      <c r="F8" s="466" t="s">
        <v>98</v>
      </c>
      <c r="G8" s="467"/>
      <c r="H8" s="466" t="s">
        <v>96</v>
      </c>
      <c r="I8" s="467"/>
      <c r="J8" s="466" t="s">
        <v>97</v>
      </c>
      <c r="K8" s="467"/>
      <c r="L8" s="466" t="s">
        <v>99</v>
      </c>
      <c r="M8" s="467"/>
      <c r="N8" s="468" t="s">
        <v>430</v>
      </c>
      <c r="O8" s="469"/>
    </row>
    <row r="9" spans="1:29" ht="32.25" customHeight="1">
      <c r="B9" s="472"/>
      <c r="C9" s="473"/>
      <c r="D9" s="196" t="s">
        <v>378</v>
      </c>
      <c r="E9" s="197" t="s">
        <v>379</v>
      </c>
      <c r="F9" s="196" t="s">
        <v>378</v>
      </c>
      <c r="G9" s="197" t="s">
        <v>379</v>
      </c>
      <c r="H9" s="196" t="s">
        <v>378</v>
      </c>
      <c r="I9" s="197" t="s">
        <v>379</v>
      </c>
      <c r="J9" s="196" t="s">
        <v>378</v>
      </c>
      <c r="K9" s="197" t="s">
        <v>379</v>
      </c>
      <c r="L9" s="196" t="s">
        <v>378</v>
      </c>
      <c r="M9" s="197" t="s">
        <v>379</v>
      </c>
      <c r="N9" s="196" t="s">
        <v>378</v>
      </c>
      <c r="O9" s="197" t="s">
        <v>379</v>
      </c>
    </row>
    <row r="10" spans="1:29" s="31" customFormat="1" ht="25.35" customHeight="1">
      <c r="B10" s="198"/>
      <c r="C10" s="199" t="s">
        <v>380</v>
      </c>
      <c r="D10" s="310">
        <v>24.404761904761905</v>
      </c>
      <c r="E10" s="311">
        <v>91.71282013826854</v>
      </c>
      <c r="F10" s="310">
        <v>11.479591836734695</v>
      </c>
      <c r="G10" s="311">
        <v>70.429029814158525</v>
      </c>
      <c r="H10" s="184">
        <v>12.466124661246612</v>
      </c>
      <c r="I10" s="184">
        <v>57.981684742234528</v>
      </c>
      <c r="J10" s="310">
        <v>8.1779053084648492</v>
      </c>
      <c r="K10" s="311">
        <v>66.846988802543692</v>
      </c>
      <c r="L10" s="170">
        <v>12</v>
      </c>
      <c r="M10" s="170">
        <v>78.267239462919562</v>
      </c>
      <c r="N10" s="310">
        <v>17.128321085358962</v>
      </c>
      <c r="O10" s="311">
        <v>83.342142231806065</v>
      </c>
      <c r="Q10" s="200"/>
      <c r="R10" s="200"/>
      <c r="S10" s="200"/>
      <c r="T10" s="200"/>
      <c r="U10" s="200"/>
      <c r="V10" s="200"/>
      <c r="W10" s="200"/>
      <c r="X10" s="200"/>
      <c r="Y10" s="200"/>
      <c r="Z10" s="200"/>
      <c r="AA10" s="200"/>
      <c r="AB10" s="200"/>
      <c r="AC10" s="200"/>
    </row>
    <row r="11" spans="1:29" s="31" customFormat="1" ht="25.35" customHeight="1">
      <c r="B11" s="201"/>
      <c r="C11" s="202" t="s">
        <v>381</v>
      </c>
      <c r="D11" s="312">
        <v>0.35714285714285715</v>
      </c>
      <c r="E11" s="313">
        <v>7.074888755501918E-2</v>
      </c>
      <c r="F11" s="312">
        <v>0.51020408163265307</v>
      </c>
      <c r="G11" s="313">
        <v>0.10869134869232959</v>
      </c>
      <c r="H11" s="184">
        <v>0</v>
      </c>
      <c r="I11" s="184">
        <v>0</v>
      </c>
      <c r="J11" s="312">
        <v>0.28694404591104739</v>
      </c>
      <c r="K11" s="313">
        <v>1.2826269566871971</v>
      </c>
      <c r="L11" s="184">
        <v>0</v>
      </c>
      <c r="M11" s="184">
        <v>0</v>
      </c>
      <c r="N11" s="312">
        <v>0.28264556246466932</v>
      </c>
      <c r="O11" s="313">
        <v>0.20008217872467685</v>
      </c>
      <c r="Q11" s="200"/>
      <c r="R11" s="200"/>
      <c r="S11" s="200"/>
      <c r="T11" s="200"/>
      <c r="U11" s="200"/>
      <c r="V11" s="200"/>
      <c r="W11" s="200"/>
      <c r="X11" s="200"/>
      <c r="Y11" s="200"/>
      <c r="Z11" s="200"/>
      <c r="AA11" s="200"/>
      <c r="AB11" s="200"/>
      <c r="AC11" s="200"/>
    </row>
    <row r="12" spans="1:29" s="31" customFormat="1" ht="25.35" customHeight="1">
      <c r="B12" s="201"/>
      <c r="C12" s="202" t="s">
        <v>382</v>
      </c>
      <c r="D12" s="312">
        <v>8.75</v>
      </c>
      <c r="E12" s="313">
        <v>2.5463237688585121</v>
      </c>
      <c r="F12" s="312">
        <v>6.1224489795918364</v>
      </c>
      <c r="G12" s="313">
        <v>2.9418706816079792</v>
      </c>
      <c r="H12" s="184">
        <v>22.222222222222221</v>
      </c>
      <c r="I12" s="184">
        <v>17.833159931641354</v>
      </c>
      <c r="J12" s="312">
        <v>4.5911047345767582</v>
      </c>
      <c r="K12" s="313">
        <v>4.4640156212328463</v>
      </c>
      <c r="L12" s="184">
        <v>17.25</v>
      </c>
      <c r="M12" s="184">
        <v>11.901550385301702</v>
      </c>
      <c r="N12" s="312">
        <v>10.005652911249294</v>
      </c>
      <c r="O12" s="313">
        <v>4.7507362066980221</v>
      </c>
      <c r="Q12" s="200"/>
      <c r="R12" s="200"/>
      <c r="S12" s="200"/>
      <c r="T12" s="200"/>
      <c r="U12" s="200"/>
      <c r="V12" s="200"/>
      <c r="W12" s="200"/>
      <c r="X12" s="200"/>
      <c r="Y12" s="200"/>
      <c r="Z12" s="200"/>
      <c r="AA12" s="200"/>
      <c r="AB12" s="200"/>
      <c r="AC12" s="200"/>
    </row>
    <row r="13" spans="1:29" s="31" customFormat="1" ht="25.35" customHeight="1">
      <c r="B13" s="201"/>
      <c r="C13" s="202" t="s">
        <v>383</v>
      </c>
      <c r="D13" s="312">
        <v>0.11904761904761905</v>
      </c>
      <c r="E13" s="313">
        <v>9.3776787454137676E-3</v>
      </c>
      <c r="F13" s="312">
        <v>0</v>
      </c>
      <c r="G13" s="313">
        <v>0</v>
      </c>
      <c r="H13" s="184">
        <v>0</v>
      </c>
      <c r="I13" s="184">
        <v>0</v>
      </c>
      <c r="J13" s="312">
        <v>0</v>
      </c>
      <c r="K13" s="313">
        <v>0</v>
      </c>
      <c r="L13" s="184">
        <v>0</v>
      </c>
      <c r="M13" s="184">
        <v>0</v>
      </c>
      <c r="N13" s="312">
        <v>5.652911249293386E-2</v>
      </c>
      <c r="O13" s="313">
        <v>6.12899919800634E-3</v>
      </c>
      <c r="Q13" s="200"/>
      <c r="R13" s="200"/>
      <c r="S13" s="200"/>
      <c r="T13" s="200"/>
      <c r="U13" s="200"/>
      <c r="V13" s="200"/>
      <c r="W13" s="200"/>
      <c r="X13" s="200"/>
      <c r="Y13" s="200"/>
      <c r="Z13" s="200"/>
      <c r="AA13" s="200"/>
      <c r="AB13" s="200"/>
      <c r="AC13" s="200"/>
    </row>
    <row r="14" spans="1:29" s="31" customFormat="1" ht="25.35" customHeight="1">
      <c r="B14" s="201"/>
      <c r="C14" s="202" t="s">
        <v>384</v>
      </c>
      <c r="D14" s="312">
        <v>0.89285714285714279</v>
      </c>
      <c r="E14" s="313">
        <v>8.6612920339834032E-2</v>
      </c>
      <c r="F14" s="312">
        <v>0.51020408163265307</v>
      </c>
      <c r="G14" s="313">
        <v>4.2164984145873696E-3</v>
      </c>
      <c r="H14" s="184">
        <v>1.8970189701897018</v>
      </c>
      <c r="I14" s="184">
        <v>0.21006034103285723</v>
      </c>
      <c r="J14" s="312">
        <v>0.86083213773314204</v>
      </c>
      <c r="K14" s="313">
        <v>0.2191705800947423</v>
      </c>
      <c r="L14" s="184">
        <v>1.25</v>
      </c>
      <c r="M14" s="184">
        <v>0.14046484531902981</v>
      </c>
      <c r="N14" s="312">
        <v>0.98925946862634251</v>
      </c>
      <c r="O14" s="313">
        <v>0.10938880644466448</v>
      </c>
      <c r="Q14" s="200"/>
      <c r="R14" s="200"/>
      <c r="S14" s="200"/>
      <c r="T14" s="200"/>
      <c r="U14" s="200"/>
      <c r="V14" s="200"/>
      <c r="W14" s="200"/>
      <c r="X14" s="200"/>
      <c r="Y14" s="200"/>
      <c r="Z14" s="200"/>
      <c r="AA14" s="200"/>
      <c r="AB14" s="200"/>
      <c r="AC14" s="200"/>
    </row>
    <row r="15" spans="1:29" s="31" customFormat="1" ht="25.35" customHeight="1">
      <c r="B15" s="203" t="s">
        <v>385</v>
      </c>
      <c r="C15" s="204" t="s">
        <v>386</v>
      </c>
      <c r="D15" s="314">
        <f>SUM(D10:D14)</f>
        <v>34.523809523809526</v>
      </c>
      <c r="E15" s="315">
        <f t="shared" ref="E15:O15" si="0">SUM(E10:E14)</f>
        <v>94.425883393767307</v>
      </c>
      <c r="F15" s="314">
        <f t="shared" si="0"/>
        <v>18.622448979591837</v>
      </c>
      <c r="G15" s="315">
        <f t="shared" si="0"/>
        <v>73.483808342873431</v>
      </c>
      <c r="H15" s="316">
        <f t="shared" si="0"/>
        <v>36.58536585365853</v>
      </c>
      <c r="I15" s="316">
        <f t="shared" si="0"/>
        <v>76.02490501490874</v>
      </c>
      <c r="J15" s="314">
        <f t="shared" si="0"/>
        <v>13.916786226685797</v>
      </c>
      <c r="K15" s="315">
        <f t="shared" si="0"/>
        <v>72.812801960558474</v>
      </c>
      <c r="L15" s="316">
        <f t="shared" si="0"/>
        <v>30.5</v>
      </c>
      <c r="M15" s="316">
        <f t="shared" si="0"/>
        <v>90.309254693540296</v>
      </c>
      <c r="N15" s="314">
        <f t="shared" si="0"/>
        <v>28.462408140192206</v>
      </c>
      <c r="O15" s="315">
        <f t="shared" si="0"/>
        <v>88.40847842287144</v>
      </c>
      <c r="Q15" s="200"/>
      <c r="R15" s="200"/>
      <c r="S15" s="200"/>
      <c r="T15" s="200"/>
      <c r="U15" s="200"/>
      <c r="V15" s="200"/>
      <c r="W15" s="200"/>
      <c r="X15" s="200"/>
      <c r="Y15" s="200"/>
      <c r="Z15" s="200"/>
      <c r="AA15" s="200"/>
      <c r="AB15" s="200"/>
      <c r="AC15" s="200"/>
    </row>
    <row r="16" spans="1:29" s="31" customFormat="1" ht="25.35" customHeight="1">
      <c r="B16" s="205"/>
      <c r="C16" s="199" t="s">
        <v>387</v>
      </c>
      <c r="D16" s="310">
        <v>0.17857142857142858</v>
      </c>
      <c r="E16" s="311">
        <v>2.3632427017129132E-2</v>
      </c>
      <c r="F16" s="310">
        <v>0</v>
      </c>
      <c r="G16" s="311">
        <v>0</v>
      </c>
      <c r="H16" s="170">
        <v>0.27100271002710025</v>
      </c>
      <c r="I16" s="170">
        <v>0.31970741396487196</v>
      </c>
      <c r="J16" s="310">
        <v>0</v>
      </c>
      <c r="K16" s="311">
        <v>0</v>
      </c>
      <c r="L16" s="170">
        <v>0</v>
      </c>
      <c r="M16" s="170">
        <v>0</v>
      </c>
      <c r="N16" s="310">
        <v>0.11305822498586772</v>
      </c>
      <c r="O16" s="311">
        <v>4.3683789420746529E-2</v>
      </c>
      <c r="Q16" s="200"/>
      <c r="R16" s="200"/>
      <c r="S16" s="200"/>
      <c r="T16" s="200"/>
      <c r="U16" s="200"/>
      <c r="V16" s="200"/>
      <c r="W16" s="200"/>
      <c r="X16" s="200"/>
      <c r="Y16" s="200"/>
      <c r="Z16" s="200"/>
      <c r="AA16" s="200"/>
      <c r="AB16" s="200"/>
      <c r="AC16" s="200"/>
    </row>
    <row r="17" spans="1:29" s="31" customFormat="1" ht="25.35" customHeight="1">
      <c r="B17" s="201"/>
      <c r="C17" s="202" t="s">
        <v>388</v>
      </c>
      <c r="D17" s="312">
        <v>5.5952380952380958</v>
      </c>
      <c r="E17" s="313">
        <v>1.0812684030352737</v>
      </c>
      <c r="F17" s="312">
        <v>8.1632653061224492</v>
      </c>
      <c r="G17" s="313">
        <v>7.6134572813511099</v>
      </c>
      <c r="H17" s="184">
        <v>9.7560975609756095</v>
      </c>
      <c r="I17" s="184">
        <v>2.698612527899872</v>
      </c>
      <c r="J17" s="312">
        <v>10.9038737446198</v>
      </c>
      <c r="K17" s="313">
        <v>6.1888987859941613</v>
      </c>
      <c r="L17" s="184">
        <v>10.25</v>
      </c>
      <c r="M17" s="184">
        <v>2.147623432082638</v>
      </c>
      <c r="N17" s="312">
        <v>7.8858111927642733</v>
      </c>
      <c r="O17" s="313">
        <v>2.3951509249111376</v>
      </c>
      <c r="Q17" s="200"/>
      <c r="R17" s="200"/>
      <c r="S17" s="200"/>
      <c r="T17" s="200"/>
      <c r="U17" s="200"/>
      <c r="V17" s="200"/>
      <c r="W17" s="200"/>
      <c r="X17" s="200"/>
      <c r="Y17" s="200"/>
      <c r="Z17" s="200"/>
      <c r="AA17" s="200"/>
      <c r="AB17" s="200"/>
      <c r="AC17" s="200"/>
    </row>
    <row r="18" spans="1:29" s="31" customFormat="1" ht="25.35" customHeight="1">
      <c r="B18" s="203" t="s">
        <v>389</v>
      </c>
      <c r="C18" s="204" t="s">
        <v>390</v>
      </c>
      <c r="D18" s="314">
        <f>SUM(D16:D17)</f>
        <v>5.7738095238095246</v>
      </c>
      <c r="E18" s="315">
        <f t="shared" ref="E18:O18" si="1">SUM(E16:E17)</f>
        <v>1.1049008300524028</v>
      </c>
      <c r="F18" s="314">
        <f t="shared" si="1"/>
        <v>8.1632653061224492</v>
      </c>
      <c r="G18" s="315">
        <f t="shared" si="1"/>
        <v>7.6134572813511099</v>
      </c>
      <c r="H18" s="316">
        <f t="shared" si="1"/>
        <v>10.027100271002709</v>
      </c>
      <c r="I18" s="316">
        <f t="shared" si="1"/>
        <v>3.0183199418647439</v>
      </c>
      <c r="J18" s="314">
        <f t="shared" si="1"/>
        <v>10.9038737446198</v>
      </c>
      <c r="K18" s="315">
        <f t="shared" si="1"/>
        <v>6.1888987859941613</v>
      </c>
      <c r="L18" s="316">
        <f t="shared" si="1"/>
        <v>10.25</v>
      </c>
      <c r="M18" s="316">
        <f t="shared" si="1"/>
        <v>2.147623432082638</v>
      </c>
      <c r="N18" s="314">
        <f t="shared" si="1"/>
        <v>7.9988694177501412</v>
      </c>
      <c r="O18" s="315">
        <f t="shared" si="1"/>
        <v>2.4388347143318843</v>
      </c>
      <c r="Q18" s="200"/>
      <c r="R18" s="200"/>
      <c r="S18" s="200"/>
      <c r="T18" s="200"/>
      <c r="U18" s="200"/>
      <c r="V18" s="200"/>
      <c r="W18" s="200"/>
      <c r="X18" s="200"/>
      <c r="Y18" s="200"/>
      <c r="Z18" s="200"/>
      <c r="AA18" s="200"/>
      <c r="AB18" s="200"/>
      <c r="AC18" s="200"/>
    </row>
    <row r="19" spans="1:29" s="31" customFormat="1" ht="25.35" customHeight="1">
      <c r="B19" s="205"/>
      <c r="C19" s="199" t="s">
        <v>391</v>
      </c>
      <c r="D19" s="310">
        <v>9.5238095238095237</v>
      </c>
      <c r="E19" s="311">
        <v>0.63715865420330398</v>
      </c>
      <c r="F19" s="310">
        <v>12.755102040816327</v>
      </c>
      <c r="G19" s="311">
        <v>2.7011277358579964</v>
      </c>
      <c r="H19" s="170">
        <v>4.6070460704607044</v>
      </c>
      <c r="I19" s="170">
        <v>0.90395101051418403</v>
      </c>
      <c r="J19" s="310">
        <v>6.1692969870875176</v>
      </c>
      <c r="K19" s="311">
        <v>1.346494372077051</v>
      </c>
      <c r="L19" s="170">
        <v>2.75</v>
      </c>
      <c r="M19" s="170">
        <v>0.53196030095810753</v>
      </c>
      <c r="N19" s="310">
        <v>7.9423403052572077</v>
      </c>
      <c r="O19" s="311">
        <v>0.89977602914452803</v>
      </c>
      <c r="Q19" s="200"/>
      <c r="R19" s="200"/>
      <c r="S19" s="200"/>
      <c r="T19" s="200"/>
      <c r="U19" s="200"/>
      <c r="V19" s="200"/>
      <c r="W19" s="200"/>
      <c r="X19" s="200"/>
      <c r="Y19" s="200"/>
      <c r="Z19" s="200"/>
      <c r="AA19" s="200"/>
      <c r="AB19" s="200"/>
      <c r="AC19" s="200"/>
    </row>
    <row r="20" spans="1:29" s="31" customFormat="1" ht="25.35" customHeight="1">
      <c r="B20" s="201"/>
      <c r="C20" s="202" t="s">
        <v>392</v>
      </c>
      <c r="D20" s="312">
        <v>3.0357142857142856</v>
      </c>
      <c r="E20" s="313">
        <v>0.18193034102747752</v>
      </c>
      <c r="F20" s="312">
        <v>5.1020408163265305</v>
      </c>
      <c r="G20" s="313">
        <v>0.63068504356576671</v>
      </c>
      <c r="H20" s="184">
        <v>15.176151761517614</v>
      </c>
      <c r="I20" s="184">
        <v>2.2096730399249243</v>
      </c>
      <c r="J20" s="312">
        <v>9.1822094691535163</v>
      </c>
      <c r="K20" s="313">
        <v>2.3522672934728956</v>
      </c>
      <c r="L20" s="184">
        <v>15.75</v>
      </c>
      <c r="M20" s="184">
        <v>0.94478775664005399</v>
      </c>
      <c r="N20" s="312">
        <v>7.1791972866025997</v>
      </c>
      <c r="O20" s="313">
        <v>0.69197175246324627</v>
      </c>
      <c r="Q20" s="200"/>
      <c r="R20" s="200"/>
      <c r="S20" s="200"/>
      <c r="T20" s="200"/>
      <c r="U20" s="200"/>
      <c r="V20" s="200"/>
      <c r="W20" s="200"/>
      <c r="X20" s="200"/>
      <c r="Y20" s="200"/>
      <c r="Z20" s="200"/>
      <c r="AA20" s="200"/>
      <c r="AB20" s="200"/>
      <c r="AC20" s="200"/>
    </row>
    <row r="21" spans="1:29" s="31" customFormat="1" ht="25.35" customHeight="1">
      <c r="B21" s="203" t="s">
        <v>393</v>
      </c>
      <c r="C21" s="204" t="s">
        <v>394</v>
      </c>
      <c r="D21" s="314">
        <f>SUM(D19:D20)</f>
        <v>12.55952380952381</v>
      </c>
      <c r="E21" s="315">
        <f t="shared" ref="E21:O21" si="2">SUM(E19:E20)</f>
        <v>0.81908899523078149</v>
      </c>
      <c r="F21" s="314">
        <f t="shared" si="2"/>
        <v>17.857142857142858</v>
      </c>
      <c r="G21" s="315">
        <f t="shared" si="2"/>
        <v>3.3318127794237631</v>
      </c>
      <c r="H21" s="316">
        <f t="shared" si="2"/>
        <v>19.78319783197832</v>
      </c>
      <c r="I21" s="316">
        <f t="shared" si="2"/>
        <v>3.1136240504391082</v>
      </c>
      <c r="J21" s="314">
        <f t="shared" si="2"/>
        <v>15.351506456241033</v>
      </c>
      <c r="K21" s="315">
        <f t="shared" si="2"/>
        <v>3.6987616655499469</v>
      </c>
      <c r="L21" s="316">
        <f t="shared" si="2"/>
        <v>18.5</v>
      </c>
      <c r="M21" s="316">
        <f t="shared" si="2"/>
        <v>1.4767480575981615</v>
      </c>
      <c r="N21" s="314">
        <f t="shared" si="2"/>
        <v>15.121537591859807</v>
      </c>
      <c r="O21" s="315">
        <f t="shared" si="2"/>
        <v>1.5917477816077743</v>
      </c>
      <c r="Q21" s="200"/>
      <c r="R21" s="200"/>
      <c r="S21" s="200"/>
      <c r="T21" s="200"/>
      <c r="U21" s="200"/>
      <c r="V21" s="200"/>
      <c r="W21" s="200"/>
      <c r="X21" s="200"/>
      <c r="Y21" s="200"/>
      <c r="Z21" s="200"/>
      <c r="AA21" s="200"/>
      <c r="AB21" s="200"/>
      <c r="AC21" s="200"/>
    </row>
    <row r="22" spans="1:29" s="31" customFormat="1" ht="25.35" customHeight="1" thickBot="1">
      <c r="B22" s="206" t="s">
        <v>395</v>
      </c>
      <c r="C22" s="207" t="s">
        <v>396</v>
      </c>
      <c r="D22" s="317">
        <v>0.83333333333333337</v>
      </c>
      <c r="E22" s="318">
        <v>6.4487555273713734E-2</v>
      </c>
      <c r="F22" s="317">
        <v>0</v>
      </c>
      <c r="G22" s="318">
        <v>0</v>
      </c>
      <c r="H22" s="319">
        <v>0</v>
      </c>
      <c r="I22" s="319">
        <v>0</v>
      </c>
      <c r="J22" s="317">
        <v>0.28694404591104739</v>
      </c>
      <c r="K22" s="318">
        <v>0.12866765959438933</v>
      </c>
      <c r="L22" s="319">
        <v>0.5</v>
      </c>
      <c r="M22" s="319">
        <v>1.177872873803134E-3</v>
      </c>
      <c r="N22" s="317">
        <v>0.50876201243640473</v>
      </c>
      <c r="O22" s="318">
        <v>5.6781554982661124E-2</v>
      </c>
      <c r="Q22" s="200"/>
      <c r="R22" s="200"/>
      <c r="S22" s="200"/>
      <c r="T22" s="200"/>
      <c r="U22" s="200"/>
      <c r="V22" s="200"/>
      <c r="W22" s="200"/>
      <c r="X22" s="200"/>
      <c r="Y22" s="200"/>
      <c r="Z22" s="200"/>
      <c r="AA22" s="200"/>
      <c r="AB22" s="200"/>
      <c r="AC22" s="200"/>
    </row>
    <row r="23" spans="1:29" s="393" customFormat="1" ht="25.35" customHeight="1" thickTop="1">
      <c r="B23" s="394" t="s">
        <v>397</v>
      </c>
      <c r="C23" s="395" t="s">
        <v>398</v>
      </c>
      <c r="D23" s="396">
        <f t="shared" ref="D23:O23" si="3">+D22+D21+D18+D15</f>
        <v>53.69047619047619</v>
      </c>
      <c r="E23" s="397">
        <f t="shared" si="3"/>
        <v>96.414360774324209</v>
      </c>
      <c r="F23" s="396">
        <f t="shared" si="3"/>
        <v>44.642857142857146</v>
      </c>
      <c r="G23" s="397">
        <f t="shared" si="3"/>
        <v>84.429078403648305</v>
      </c>
      <c r="H23" s="396">
        <f t="shared" si="3"/>
        <v>66.395663956639567</v>
      </c>
      <c r="I23" s="397">
        <f t="shared" si="3"/>
        <v>82.156849007212585</v>
      </c>
      <c r="J23" s="396">
        <f t="shared" si="3"/>
        <v>40.459110473457677</v>
      </c>
      <c r="K23" s="397">
        <f t="shared" si="3"/>
        <v>82.829130071696966</v>
      </c>
      <c r="L23" s="396">
        <f t="shared" si="3"/>
        <v>59.75</v>
      </c>
      <c r="M23" s="397">
        <f t="shared" si="3"/>
        <v>93.934804056094904</v>
      </c>
      <c r="N23" s="396">
        <f t="shared" si="3"/>
        <v>52.091577162238565</v>
      </c>
      <c r="O23" s="315">
        <f t="shared" si="3"/>
        <v>92.495842473793758</v>
      </c>
      <c r="Q23" s="398"/>
      <c r="R23" s="398"/>
      <c r="S23" s="398"/>
      <c r="T23" s="398"/>
      <c r="U23" s="398"/>
      <c r="V23" s="398"/>
      <c r="W23" s="398"/>
      <c r="X23" s="398"/>
      <c r="Y23" s="398"/>
      <c r="Z23" s="398"/>
      <c r="AA23" s="398"/>
      <c r="AB23" s="398"/>
      <c r="AC23" s="398"/>
    </row>
    <row r="24" spans="1:29" s="393" customFormat="1" ht="25.35" customHeight="1">
      <c r="B24" s="399" t="s">
        <v>399</v>
      </c>
      <c r="C24" s="400" t="s">
        <v>400</v>
      </c>
      <c r="D24" s="401">
        <v>46.30952380952381</v>
      </c>
      <c r="E24" s="402">
        <v>3.5856392256757843</v>
      </c>
      <c r="F24" s="401">
        <v>55.357142857142861</v>
      </c>
      <c r="G24" s="402">
        <v>15.570921596351683</v>
      </c>
      <c r="H24" s="403">
        <v>33.604336043360433</v>
      </c>
      <c r="I24" s="403">
        <v>17.843150992787415</v>
      </c>
      <c r="J24" s="401">
        <v>59.54088952654233</v>
      </c>
      <c r="K24" s="402">
        <v>17.170869928303031</v>
      </c>
      <c r="L24" s="403">
        <v>40.25</v>
      </c>
      <c r="M24" s="403">
        <v>6.0651959439051017</v>
      </c>
      <c r="N24" s="401">
        <v>47.908422837761449</v>
      </c>
      <c r="O24" s="402">
        <v>7.504157526206237</v>
      </c>
      <c r="Q24" s="398"/>
      <c r="R24" s="398"/>
      <c r="S24" s="398"/>
      <c r="T24" s="398"/>
      <c r="U24" s="398"/>
      <c r="V24" s="398"/>
      <c r="W24" s="398"/>
      <c r="X24" s="398"/>
      <c r="Y24" s="398"/>
      <c r="Z24" s="398"/>
      <c r="AA24" s="398"/>
      <c r="AB24" s="398"/>
      <c r="AC24" s="398"/>
    </row>
    <row r="25" spans="1:29" ht="13.35" customHeight="1">
      <c r="A25" s="93"/>
    </row>
    <row r="26" spans="1:29" ht="75" customHeight="1">
      <c r="A26" s="93"/>
      <c r="B26" s="455" t="s">
        <v>401</v>
      </c>
      <c r="C26" s="470"/>
      <c r="D26" s="470"/>
      <c r="E26" s="470"/>
      <c r="F26" s="470"/>
      <c r="G26" s="470"/>
      <c r="H26" s="470"/>
      <c r="I26" s="470"/>
      <c r="J26" s="470"/>
    </row>
    <row r="27" spans="1:29" ht="75" customHeight="1">
      <c r="A27" s="93"/>
      <c r="B27" s="455" t="s">
        <v>577</v>
      </c>
      <c r="C27" s="470"/>
      <c r="D27" s="470"/>
      <c r="E27" s="470"/>
      <c r="F27" s="470"/>
      <c r="G27" s="470"/>
      <c r="H27" s="470"/>
      <c r="I27" s="470"/>
      <c r="J27" s="470"/>
    </row>
    <row r="28" spans="1:29" ht="13.35" customHeight="1">
      <c r="A28" s="93"/>
      <c r="B28" s="44"/>
      <c r="C28" s="44"/>
      <c r="D28" s="44"/>
      <c r="E28" s="44"/>
      <c r="F28" s="44"/>
      <c r="G28" s="44"/>
      <c r="H28" s="44"/>
      <c r="I28" s="44"/>
      <c r="J28" s="44"/>
    </row>
    <row r="29" spans="1:29" ht="13.35" customHeight="1">
      <c r="B29" s="450" t="s">
        <v>52</v>
      </c>
      <c r="C29" s="450"/>
      <c r="D29" s="450"/>
      <c r="E29" s="450"/>
      <c r="F29" s="450"/>
      <c r="G29" s="450"/>
      <c r="H29" s="450"/>
      <c r="I29" s="450"/>
    </row>
    <row r="30" spans="1:29" ht="13.35" customHeight="1">
      <c r="B30" s="450" t="s">
        <v>53</v>
      </c>
      <c r="C30" s="450"/>
      <c r="D30" s="450"/>
      <c r="E30" s="450"/>
      <c r="F30" s="450"/>
      <c r="G30" s="450"/>
      <c r="H30" s="450"/>
      <c r="I30" s="450"/>
    </row>
    <row r="31" spans="1:29">
      <c r="A31" s="3"/>
    </row>
    <row r="32" spans="1:29">
      <c r="A32" s="3"/>
    </row>
    <row r="33" spans="1:1">
      <c r="A33" s="3"/>
    </row>
    <row r="34" spans="1:1">
      <c r="A34" s="3"/>
    </row>
    <row r="35" spans="1:1">
      <c r="A35" s="3"/>
    </row>
    <row r="36" spans="1:1">
      <c r="A36" s="3"/>
    </row>
    <row r="37" spans="1:1">
      <c r="A37" s="3"/>
    </row>
    <row r="38" spans="1:1">
      <c r="A38" s="3"/>
    </row>
    <row r="39" spans="1:1">
      <c r="A39" s="3"/>
    </row>
    <row r="40" spans="1:1">
      <c r="A40" s="3"/>
    </row>
    <row r="41" spans="1:1">
      <c r="A41" s="3"/>
    </row>
    <row r="42" spans="1:1">
      <c r="A42" s="3"/>
    </row>
    <row r="43" spans="1:1">
      <c r="A43" s="3"/>
    </row>
    <row r="44" spans="1:1">
      <c r="A44" s="3"/>
    </row>
    <row r="45" spans="1:1">
      <c r="A45" s="3"/>
    </row>
    <row r="46" spans="1:1">
      <c r="A46" s="3"/>
    </row>
    <row r="47" spans="1:1">
      <c r="A47" s="3"/>
    </row>
    <row r="48" spans="1:1">
      <c r="A48" s="3"/>
    </row>
    <row r="49" spans="1:1">
      <c r="A49" s="3"/>
    </row>
    <row r="50" spans="1:1">
      <c r="A50" s="3"/>
    </row>
    <row r="51" spans="1:1">
      <c r="A51" s="3"/>
    </row>
    <row r="52" spans="1:1">
      <c r="A52" s="3"/>
    </row>
    <row r="53" spans="1:1">
      <c r="A53" s="3"/>
    </row>
    <row r="54" spans="1:1">
      <c r="A54" s="3"/>
    </row>
    <row r="55" spans="1:1">
      <c r="A55" s="3"/>
    </row>
    <row r="56" spans="1:1">
      <c r="A56" s="3"/>
    </row>
    <row r="57" spans="1:1">
      <c r="A57" s="3"/>
    </row>
    <row r="58" spans="1:1">
      <c r="A58" s="3"/>
    </row>
    <row r="59" spans="1:1">
      <c r="A59" s="3"/>
    </row>
    <row r="60" spans="1:1">
      <c r="A60" s="3"/>
    </row>
    <row r="61" spans="1:1">
      <c r="A61" s="3"/>
    </row>
    <row r="62" spans="1:1">
      <c r="A62" s="3"/>
    </row>
    <row r="63" spans="1:1">
      <c r="A63" s="3"/>
    </row>
    <row r="64" spans="1:1">
      <c r="A64" s="3"/>
    </row>
    <row r="65" spans="1:1">
      <c r="A65" s="3"/>
    </row>
    <row r="66" spans="1:1">
      <c r="A66" s="3"/>
    </row>
    <row r="67" spans="1:1">
      <c r="A67" s="3"/>
    </row>
    <row r="68" spans="1:1">
      <c r="A68" s="3"/>
    </row>
    <row r="69" spans="1:1">
      <c r="A69" s="3"/>
    </row>
    <row r="70" spans="1:1">
      <c r="A70" s="3"/>
    </row>
    <row r="71" spans="1:1">
      <c r="A71" s="3"/>
    </row>
    <row r="72" spans="1:1">
      <c r="A72" s="3"/>
    </row>
    <row r="73" spans="1:1">
      <c r="A73" s="3"/>
    </row>
    <row r="74" spans="1:1">
      <c r="A74" s="3"/>
    </row>
    <row r="75" spans="1:1">
      <c r="A75" s="3"/>
    </row>
    <row r="76" spans="1:1">
      <c r="A76" s="3"/>
    </row>
    <row r="77" spans="1:1">
      <c r="A77" s="3"/>
    </row>
    <row r="78" spans="1:1">
      <c r="A78" s="3"/>
    </row>
    <row r="79" spans="1:1">
      <c r="A79" s="3"/>
    </row>
    <row r="80" spans="1:1">
      <c r="A80" s="3"/>
    </row>
    <row r="81" spans="1:1">
      <c r="A81" s="3"/>
    </row>
    <row r="82" spans="1:1">
      <c r="A82" s="3"/>
    </row>
    <row r="83" spans="1:1">
      <c r="A83" s="3"/>
    </row>
    <row r="84" spans="1:1">
      <c r="A84" s="3"/>
    </row>
    <row r="85" spans="1:1">
      <c r="A85" s="3"/>
    </row>
    <row r="86" spans="1:1">
      <c r="A86" s="3"/>
    </row>
    <row r="87" spans="1:1">
      <c r="A87" s="3"/>
    </row>
    <row r="88" spans="1:1">
      <c r="A88" s="3"/>
    </row>
    <row r="89" spans="1:1">
      <c r="A89" s="3"/>
    </row>
    <row r="90" spans="1:1">
      <c r="A90" s="3"/>
    </row>
    <row r="91" spans="1:1">
      <c r="A91" s="3"/>
    </row>
    <row r="92" spans="1:1">
      <c r="A92" s="3"/>
    </row>
    <row r="93" spans="1:1">
      <c r="A93" s="3"/>
    </row>
    <row r="94" spans="1:1">
      <c r="A94" s="3"/>
    </row>
    <row r="95" spans="1:1">
      <c r="A95" s="3"/>
    </row>
    <row r="96" spans="1:1">
      <c r="A96" s="3"/>
    </row>
    <row r="97" spans="1:1">
      <c r="A97" s="3"/>
    </row>
    <row r="98" spans="1:1">
      <c r="A98" s="3"/>
    </row>
    <row r="99" spans="1:1">
      <c r="A99" s="3"/>
    </row>
    <row r="100" spans="1:1">
      <c r="A100" s="3"/>
    </row>
    <row r="101" spans="1:1">
      <c r="A101" s="3"/>
    </row>
    <row r="102" spans="1:1">
      <c r="A102" s="3"/>
    </row>
    <row r="103" spans="1:1">
      <c r="A103" s="3"/>
    </row>
    <row r="104" spans="1:1">
      <c r="A104" s="3"/>
    </row>
    <row r="105" spans="1:1">
      <c r="A105" s="3"/>
    </row>
    <row r="106" spans="1:1">
      <c r="A106" s="3"/>
    </row>
    <row r="107" spans="1:1">
      <c r="A107" s="3"/>
    </row>
    <row r="108" spans="1:1">
      <c r="A108" s="3"/>
    </row>
    <row r="109" spans="1:1">
      <c r="A109" s="3"/>
    </row>
    <row r="110" spans="1:1">
      <c r="A110" s="3"/>
    </row>
    <row r="111" spans="1:1">
      <c r="A111" s="3"/>
    </row>
    <row r="112" spans="1:1">
      <c r="A112" s="3"/>
    </row>
    <row r="113" spans="1:1">
      <c r="A113" s="3"/>
    </row>
    <row r="114" spans="1:1">
      <c r="A114" s="3"/>
    </row>
    <row r="115" spans="1:1">
      <c r="A115" s="3"/>
    </row>
    <row r="116" spans="1:1">
      <c r="A116" s="3"/>
    </row>
    <row r="117" spans="1:1">
      <c r="A117" s="3"/>
    </row>
    <row r="118" spans="1:1">
      <c r="A118" s="3"/>
    </row>
    <row r="119" spans="1:1">
      <c r="A119" s="3"/>
    </row>
    <row r="120" spans="1:1">
      <c r="A120" s="3"/>
    </row>
    <row r="121" spans="1:1">
      <c r="A121" s="3"/>
    </row>
    <row r="122" spans="1:1">
      <c r="A122" s="3"/>
    </row>
    <row r="123" spans="1:1">
      <c r="A123" s="3"/>
    </row>
    <row r="124" spans="1:1">
      <c r="A124" s="3"/>
    </row>
    <row r="125" spans="1:1">
      <c r="A125" s="3"/>
    </row>
    <row r="126" spans="1:1">
      <c r="A126" s="3"/>
    </row>
    <row r="127" spans="1:1">
      <c r="A127" s="3"/>
    </row>
    <row r="128" spans="1:1">
      <c r="A128" s="3"/>
    </row>
    <row r="129" spans="1:1">
      <c r="A129" s="3"/>
    </row>
    <row r="130" spans="1:1">
      <c r="A130" s="3"/>
    </row>
    <row r="131" spans="1:1">
      <c r="A131" s="3"/>
    </row>
    <row r="132" spans="1:1">
      <c r="A132" s="3"/>
    </row>
    <row r="133" spans="1:1">
      <c r="A133" s="3"/>
    </row>
    <row r="134" spans="1:1">
      <c r="A134" s="3"/>
    </row>
    <row r="135" spans="1:1">
      <c r="A135" s="3"/>
    </row>
    <row r="136" spans="1:1">
      <c r="A136" s="3"/>
    </row>
    <row r="137" spans="1:1">
      <c r="A137" s="3"/>
    </row>
    <row r="138" spans="1:1">
      <c r="A138" s="3"/>
    </row>
    <row r="139" spans="1:1">
      <c r="A139" s="3"/>
    </row>
    <row r="140" spans="1:1">
      <c r="A140" s="3"/>
    </row>
    <row r="141" spans="1:1">
      <c r="A141" s="3"/>
    </row>
    <row r="142" spans="1:1">
      <c r="A142" s="3"/>
    </row>
    <row r="143" spans="1:1">
      <c r="A143" s="3"/>
    </row>
    <row r="144" spans="1:1">
      <c r="A144" s="3"/>
    </row>
    <row r="145" spans="1:1">
      <c r="A145" s="3"/>
    </row>
    <row r="146" spans="1:1">
      <c r="A146" s="3"/>
    </row>
    <row r="147" spans="1:1">
      <c r="A147" s="3"/>
    </row>
    <row r="148" spans="1:1">
      <c r="A148" s="3"/>
    </row>
    <row r="149" spans="1:1">
      <c r="A149" s="3"/>
    </row>
    <row r="150" spans="1:1">
      <c r="A150" s="3"/>
    </row>
    <row r="151" spans="1:1">
      <c r="A151" s="3"/>
    </row>
    <row r="152" spans="1:1">
      <c r="A152" s="3"/>
    </row>
    <row r="153" spans="1:1">
      <c r="A153" s="3"/>
    </row>
    <row r="154" spans="1:1">
      <c r="A154" s="3"/>
    </row>
    <row r="155" spans="1:1">
      <c r="A155" s="3"/>
    </row>
    <row r="156" spans="1:1">
      <c r="A156" s="3"/>
    </row>
    <row r="157" spans="1:1">
      <c r="A157" s="3"/>
    </row>
    <row r="158" spans="1:1">
      <c r="A158" s="3"/>
    </row>
    <row r="159" spans="1:1">
      <c r="A159" s="3"/>
    </row>
    <row r="160" spans="1:1">
      <c r="A160" s="3"/>
    </row>
    <row r="161" spans="1:1">
      <c r="A161" s="3"/>
    </row>
    <row r="162" spans="1:1">
      <c r="A162" s="3"/>
    </row>
    <row r="163" spans="1:1">
      <c r="A163" s="3"/>
    </row>
    <row r="164" spans="1:1">
      <c r="A164" s="3"/>
    </row>
    <row r="165" spans="1:1">
      <c r="A165" s="3"/>
    </row>
    <row r="166" spans="1:1">
      <c r="A166" s="3"/>
    </row>
    <row r="167" spans="1:1">
      <c r="A167" s="3"/>
    </row>
    <row r="168" spans="1:1">
      <c r="A168" s="3"/>
    </row>
    <row r="169" spans="1:1">
      <c r="A169" s="3"/>
    </row>
    <row r="170" spans="1:1">
      <c r="A170" s="3"/>
    </row>
    <row r="171" spans="1:1">
      <c r="A171" s="3"/>
    </row>
    <row r="172" spans="1:1">
      <c r="A172" s="3"/>
    </row>
    <row r="173" spans="1:1">
      <c r="A173" s="3"/>
    </row>
    <row r="174" spans="1:1">
      <c r="A174" s="3"/>
    </row>
    <row r="175" spans="1:1">
      <c r="A175" s="3"/>
    </row>
    <row r="176" spans="1:1">
      <c r="A176" s="3"/>
    </row>
    <row r="177" spans="1:1">
      <c r="A177" s="3"/>
    </row>
    <row r="178" spans="1:1">
      <c r="A178" s="3"/>
    </row>
    <row r="179" spans="1:1">
      <c r="A179" s="3"/>
    </row>
    <row r="180" spans="1:1">
      <c r="A180" s="3"/>
    </row>
    <row r="181" spans="1:1">
      <c r="A181" s="3"/>
    </row>
    <row r="182" spans="1:1">
      <c r="A182" s="3"/>
    </row>
    <row r="183" spans="1:1">
      <c r="A183" s="3"/>
    </row>
    <row r="184" spans="1:1">
      <c r="A184" s="3"/>
    </row>
    <row r="185" spans="1:1">
      <c r="A185" s="3"/>
    </row>
    <row r="186" spans="1:1">
      <c r="A186" s="3"/>
    </row>
    <row r="187" spans="1:1">
      <c r="A187" s="3"/>
    </row>
    <row r="188" spans="1:1">
      <c r="A188" s="3"/>
    </row>
    <row r="189" spans="1:1">
      <c r="A189" s="3"/>
    </row>
    <row r="190" spans="1:1">
      <c r="A190" s="3"/>
    </row>
    <row r="191" spans="1:1">
      <c r="A191" s="3"/>
    </row>
    <row r="192" spans="1:1">
      <c r="A192" s="3"/>
    </row>
    <row r="193" spans="1:1">
      <c r="A193" s="3"/>
    </row>
    <row r="194" spans="1:1">
      <c r="A194" s="3"/>
    </row>
    <row r="195" spans="1:1">
      <c r="A195" s="3"/>
    </row>
    <row r="196" spans="1:1">
      <c r="A196" s="3"/>
    </row>
    <row r="197" spans="1:1">
      <c r="A197" s="3"/>
    </row>
    <row r="198" spans="1:1">
      <c r="A198" s="3"/>
    </row>
    <row r="199" spans="1:1">
      <c r="A199" s="3"/>
    </row>
    <row r="200" spans="1:1">
      <c r="A200" s="3"/>
    </row>
    <row r="201" spans="1:1">
      <c r="A201" s="3"/>
    </row>
    <row r="202" spans="1:1">
      <c r="A202" s="3"/>
    </row>
    <row r="203" spans="1:1">
      <c r="A203" s="3"/>
    </row>
    <row r="204" spans="1:1">
      <c r="A204" s="3"/>
    </row>
    <row r="205" spans="1:1">
      <c r="A205" s="3"/>
    </row>
    <row r="206" spans="1:1">
      <c r="A206" s="3"/>
    </row>
    <row r="207" spans="1:1">
      <c r="A207" s="3"/>
    </row>
    <row r="208" spans="1:1">
      <c r="A208" s="3"/>
    </row>
    <row r="209" spans="1:1">
      <c r="A209" s="3"/>
    </row>
    <row r="210" spans="1:1">
      <c r="A210" s="3"/>
    </row>
    <row r="211" spans="1:1">
      <c r="A211" s="3"/>
    </row>
    <row r="212" spans="1:1">
      <c r="A212" s="3"/>
    </row>
    <row r="213" spans="1:1">
      <c r="A213" s="3"/>
    </row>
    <row r="214" spans="1:1">
      <c r="A214" s="3"/>
    </row>
    <row r="215" spans="1:1">
      <c r="A215" s="3"/>
    </row>
    <row r="216" spans="1:1">
      <c r="A216" s="3"/>
    </row>
    <row r="217" spans="1:1">
      <c r="A217" s="3"/>
    </row>
    <row r="218" spans="1:1">
      <c r="A218" s="3"/>
    </row>
    <row r="219" spans="1:1">
      <c r="A219" s="3"/>
    </row>
    <row r="220" spans="1:1">
      <c r="A220" s="3"/>
    </row>
    <row r="221" spans="1:1">
      <c r="A221" s="3"/>
    </row>
    <row r="222" spans="1:1">
      <c r="A222" s="3"/>
    </row>
    <row r="223" spans="1:1">
      <c r="A223" s="3"/>
    </row>
    <row r="224" spans="1:1">
      <c r="A224" s="3"/>
    </row>
    <row r="225" spans="1:1">
      <c r="A225" s="3"/>
    </row>
    <row r="226" spans="1:1">
      <c r="A226" s="3"/>
    </row>
    <row r="227" spans="1:1">
      <c r="A227" s="3"/>
    </row>
    <row r="228" spans="1:1">
      <c r="A228" s="3"/>
    </row>
    <row r="229" spans="1:1">
      <c r="A229" s="3"/>
    </row>
    <row r="230" spans="1:1">
      <c r="A230" s="3"/>
    </row>
    <row r="231" spans="1:1">
      <c r="A231" s="3"/>
    </row>
    <row r="232" spans="1:1">
      <c r="A232" s="3"/>
    </row>
  </sheetData>
  <mergeCells count="13">
    <mergeCell ref="B30:I30"/>
    <mergeCell ref="B5:C5"/>
    <mergeCell ref="B6:C6"/>
    <mergeCell ref="B8:C9"/>
    <mergeCell ref="D8:E8"/>
    <mergeCell ref="F8:G8"/>
    <mergeCell ref="H8:I8"/>
    <mergeCell ref="L8:M8"/>
    <mergeCell ref="N8:O8"/>
    <mergeCell ref="B26:J26"/>
    <mergeCell ref="B27:J27"/>
    <mergeCell ref="B29:I29"/>
    <mergeCell ref="J8:K8"/>
  </mergeCells>
  <pageMargins left="0.7" right="0.7" top="0.75" bottom="0.75" header="0.3" footer="0.3"/>
  <pageSetup orientation="portrait" r:id="rId1"/>
  <ignoredErrors>
    <ignoredError sqref="B15 B18 B21:B2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D487A-B452-4F32-9F53-C95FB80D8593}">
  <dimension ref="B2:P28"/>
  <sheetViews>
    <sheetView zoomScaleNormal="100" workbookViewId="0">
      <selection activeCell="O24" sqref="O24"/>
    </sheetView>
  </sheetViews>
  <sheetFormatPr baseColWidth="10" defaultColWidth="11.42578125" defaultRowHeight="13.35" customHeight="1"/>
  <cols>
    <col min="1" max="1" width="5.28515625" style="1" customWidth="1"/>
    <col min="2" max="2" width="46.7109375" style="1" customWidth="1"/>
    <col min="3" max="16" width="8.42578125" style="1" customWidth="1"/>
    <col min="17" max="16384" width="11.42578125" style="1"/>
  </cols>
  <sheetData>
    <row r="2" spans="2:16" ht="13.35" customHeight="1">
      <c r="B2" s="24" t="s">
        <v>54</v>
      </c>
      <c r="C2" s="24"/>
      <c r="D2" s="24"/>
      <c r="E2" s="24"/>
      <c r="F2" s="24"/>
      <c r="G2" s="24"/>
      <c r="H2" s="24"/>
      <c r="I2" s="24"/>
      <c r="J2" s="24"/>
      <c r="K2" s="24"/>
      <c r="L2" s="24"/>
      <c r="M2" s="24"/>
      <c r="N2" s="24"/>
    </row>
    <row r="3" spans="2:16" ht="13.35" customHeight="1">
      <c r="B3" s="24" t="s">
        <v>55</v>
      </c>
      <c r="C3" s="24"/>
      <c r="D3" s="24"/>
      <c r="E3" s="24"/>
      <c r="F3" s="24"/>
      <c r="G3" s="24"/>
      <c r="H3" s="24"/>
      <c r="I3" s="24"/>
      <c r="J3" s="24"/>
      <c r="K3" s="24"/>
      <c r="L3" s="24"/>
      <c r="M3" s="24"/>
      <c r="N3" s="24"/>
    </row>
    <row r="5" spans="2:16" ht="13.35" customHeight="1">
      <c r="B5" s="453" t="s">
        <v>56</v>
      </c>
      <c r="C5" s="453"/>
      <c r="D5" s="453"/>
      <c r="E5" s="453"/>
      <c r="F5" s="453"/>
      <c r="G5" s="453"/>
      <c r="H5" s="453"/>
      <c r="I5" s="453"/>
      <c r="J5" s="453"/>
      <c r="K5" s="453"/>
      <c r="L5" s="453"/>
      <c r="M5" s="453"/>
      <c r="N5" s="453"/>
    </row>
    <row r="7" spans="2:16" ht="36" customHeight="1">
      <c r="B7" s="21" t="s">
        <v>57</v>
      </c>
      <c r="C7" s="15" t="s">
        <v>58</v>
      </c>
      <c r="D7" s="15" t="s">
        <v>59</v>
      </c>
      <c r="E7" s="15" t="s">
        <v>60</v>
      </c>
      <c r="F7" s="15" t="s">
        <v>39</v>
      </c>
      <c r="G7" s="15" t="s">
        <v>61</v>
      </c>
      <c r="H7" s="15" t="s">
        <v>62</v>
      </c>
      <c r="I7" s="15" t="s">
        <v>63</v>
      </c>
      <c r="J7" s="15" t="s">
        <v>40</v>
      </c>
      <c r="K7" s="15" t="s">
        <v>64</v>
      </c>
      <c r="L7" s="15" t="s">
        <v>47</v>
      </c>
      <c r="M7" s="15" t="s">
        <v>65</v>
      </c>
      <c r="N7" s="15" t="s">
        <v>42</v>
      </c>
      <c r="O7" s="15" t="s">
        <v>66</v>
      </c>
      <c r="P7" s="15" t="s">
        <v>43</v>
      </c>
    </row>
    <row r="8" spans="2:16" ht="25.35" customHeight="1">
      <c r="B8" s="16" t="s">
        <v>67</v>
      </c>
      <c r="C8" s="20">
        <v>26.476965</v>
      </c>
      <c r="D8" s="20">
        <v>26.431379</v>
      </c>
      <c r="E8" s="20">
        <v>26.175315000000001</v>
      </c>
      <c r="F8" s="20">
        <v>25.915406999999998</v>
      </c>
      <c r="G8" s="20">
        <v>25.073720999999999</v>
      </c>
      <c r="H8" s="20">
        <v>26.056190999999998</v>
      </c>
      <c r="I8" s="20">
        <v>24.821919999999999</v>
      </c>
      <c r="J8" s="20">
        <v>23.732975</v>
      </c>
      <c r="K8" s="20">
        <v>22.151644000000001</v>
      </c>
      <c r="L8" s="20">
        <v>20.065622000000001</v>
      </c>
      <c r="M8" s="20">
        <v>17.987767000000002</v>
      </c>
      <c r="N8" s="20">
        <v>16.966621</v>
      </c>
      <c r="O8" s="20">
        <v>17.017443</v>
      </c>
      <c r="P8" s="20">
        <v>16.86562</v>
      </c>
    </row>
    <row r="9" spans="2:16" ht="25.35" customHeight="1">
      <c r="B9" s="22" t="s">
        <v>68</v>
      </c>
      <c r="C9" s="23">
        <v>0.106362</v>
      </c>
      <c r="D9" s="23">
        <v>0.11934</v>
      </c>
      <c r="E9" s="23">
        <v>0.25095000000000001</v>
      </c>
      <c r="F9" s="23">
        <v>0.41214899999999999</v>
      </c>
      <c r="G9" s="23">
        <v>0.61969700000000005</v>
      </c>
      <c r="H9" s="23">
        <v>0.51859100000000002</v>
      </c>
      <c r="I9" s="23">
        <v>0.64098999999999995</v>
      </c>
      <c r="J9" s="23">
        <v>0.749637</v>
      </c>
      <c r="K9" s="23">
        <v>0.90461800000000003</v>
      </c>
      <c r="L9" s="23">
        <v>1.0682449999999999</v>
      </c>
      <c r="M9" s="23">
        <v>1.2364219999999999</v>
      </c>
      <c r="N9" s="23">
        <v>1.3661540000000001</v>
      </c>
      <c r="O9" s="23">
        <v>1.402045</v>
      </c>
      <c r="P9" s="23">
        <v>1.1621919999999999</v>
      </c>
    </row>
    <row r="10" spans="2:16" ht="25.35" customHeight="1">
      <c r="B10" s="16" t="s">
        <v>69</v>
      </c>
      <c r="C10" s="20">
        <v>1.01596</v>
      </c>
      <c r="D10" s="20">
        <v>1.1384890000000001</v>
      </c>
      <c r="E10" s="20">
        <v>1.456771</v>
      </c>
      <c r="F10" s="20">
        <v>1.894776</v>
      </c>
      <c r="G10" s="20">
        <v>2.8838599999999999</v>
      </c>
      <c r="H10" s="20">
        <v>4.9521689999999996</v>
      </c>
      <c r="I10" s="20">
        <v>6.4853730000000001</v>
      </c>
      <c r="J10" s="20">
        <v>7.5805340000000001</v>
      </c>
      <c r="K10" s="20">
        <v>9.2265689999999996</v>
      </c>
      <c r="L10" s="20">
        <v>11.548208000000001</v>
      </c>
      <c r="M10" s="20">
        <v>13.822013999999999</v>
      </c>
      <c r="N10" s="20">
        <v>14.935943</v>
      </c>
      <c r="O10" s="20">
        <v>15.374978</v>
      </c>
      <c r="P10" s="20">
        <v>16.565573000000001</v>
      </c>
    </row>
    <row r="11" spans="2:16" ht="25.35" customHeight="1">
      <c r="B11" s="18" t="s">
        <v>70</v>
      </c>
      <c r="C11" s="19">
        <v>27.599287</v>
      </c>
      <c r="D11" s="19">
        <v>27.689208000000001</v>
      </c>
      <c r="E11" s="19">
        <v>27.883036000000001</v>
      </c>
      <c r="F11" s="19">
        <v>28.222331999999998</v>
      </c>
      <c r="G11" s="19">
        <v>28.577277999999996</v>
      </c>
      <c r="H11" s="19">
        <v>31.526950999999997</v>
      </c>
      <c r="I11" s="19">
        <v>31.948282999999996</v>
      </c>
      <c r="J11" s="19">
        <v>32.063146000000003</v>
      </c>
      <c r="K11" s="19">
        <v>32.282831000000002</v>
      </c>
      <c r="L11" s="19">
        <v>32.682075000000005</v>
      </c>
      <c r="M11" s="19">
        <v>33.046203000000006</v>
      </c>
      <c r="N11" s="19">
        <v>33.268718</v>
      </c>
      <c r="O11" s="19">
        <v>33.794466</v>
      </c>
      <c r="P11" s="19">
        <v>34.593384999999998</v>
      </c>
    </row>
    <row r="13" spans="2:16" ht="13.35" customHeight="1">
      <c r="B13" s="453" t="s">
        <v>71</v>
      </c>
      <c r="C13" s="453"/>
      <c r="D13" s="453"/>
      <c r="E13" s="453"/>
      <c r="F13" s="453"/>
      <c r="G13" s="453"/>
      <c r="H13" s="453"/>
      <c r="I13" s="453"/>
      <c r="J13" s="453"/>
      <c r="K13" s="453"/>
      <c r="L13" s="453"/>
      <c r="M13" s="453"/>
      <c r="N13" s="453"/>
    </row>
    <row r="15" spans="2:16" ht="36" customHeight="1">
      <c r="B15" s="21" t="s">
        <v>72</v>
      </c>
      <c r="C15" s="15" t="s">
        <v>58</v>
      </c>
      <c r="D15" s="15" t="s">
        <v>59</v>
      </c>
      <c r="E15" s="15" t="s">
        <v>60</v>
      </c>
      <c r="F15" s="15" t="s">
        <v>39</v>
      </c>
      <c r="G15" s="15" t="s">
        <v>61</v>
      </c>
      <c r="H15" s="15" t="s">
        <v>62</v>
      </c>
      <c r="I15" s="15" t="s">
        <v>63</v>
      </c>
      <c r="J15" s="15" t="s">
        <v>40</v>
      </c>
      <c r="K15" s="15" t="s">
        <v>64</v>
      </c>
      <c r="L15" s="15" t="s">
        <v>47</v>
      </c>
      <c r="M15" s="15" t="s">
        <v>65</v>
      </c>
      <c r="N15" s="15" t="s">
        <v>42</v>
      </c>
      <c r="O15" s="15" t="s">
        <v>66</v>
      </c>
      <c r="P15" s="15" t="s">
        <v>43</v>
      </c>
    </row>
    <row r="16" spans="2:16" ht="25.35" customHeight="1">
      <c r="B16" s="16" t="s">
        <v>67</v>
      </c>
      <c r="C16" s="20">
        <v>78.277923033278995</v>
      </c>
      <c r="D16" s="20">
        <v>77.908673043702606</v>
      </c>
      <c r="E16" s="20">
        <v>76.926622818480496</v>
      </c>
      <c r="F16" s="20">
        <v>75.9383053667041</v>
      </c>
      <c r="G16" s="20">
        <v>73.255351967192695</v>
      </c>
      <c r="H16" s="20">
        <v>75.901181557406403</v>
      </c>
      <c r="I16" s="20">
        <v>72.095888130707806</v>
      </c>
      <c r="J16" s="20">
        <v>68.732797053032897</v>
      </c>
      <c r="K16" s="20">
        <v>63.966744612710499</v>
      </c>
      <c r="L16" s="20">
        <v>57.774567315304402</v>
      </c>
      <c r="M16" s="20">
        <v>51.643136024981899</v>
      </c>
      <c r="N16" s="20">
        <v>48.571493269976799</v>
      </c>
      <c r="O16" s="20">
        <v>48.577009282999803</v>
      </c>
      <c r="P16" s="20">
        <v>48.005223596069598</v>
      </c>
    </row>
    <row r="17" spans="2:16" ht="25.35" customHeight="1">
      <c r="B17" s="22" t="s">
        <v>68</v>
      </c>
      <c r="C17" s="23">
        <v>0.31445433604892398</v>
      </c>
      <c r="D17" s="23">
        <v>0.35176450842899498</v>
      </c>
      <c r="E17" s="23">
        <v>0.73751685495657604</v>
      </c>
      <c r="F17" s="23">
        <v>1.20769458178224</v>
      </c>
      <c r="G17" s="23">
        <v>1.81050598146216</v>
      </c>
      <c r="H17" s="23">
        <v>1.5106455753658301</v>
      </c>
      <c r="I17" s="23">
        <v>1.8617715040940499</v>
      </c>
      <c r="J17" s="23">
        <v>2.1710151291375999</v>
      </c>
      <c r="K17" s="23">
        <v>2.6122426208213199</v>
      </c>
      <c r="L17" s="23">
        <v>3.0757776988790702</v>
      </c>
      <c r="M17" s="23">
        <v>3.5497852251633102</v>
      </c>
      <c r="N17" s="23">
        <v>3.91098143918886</v>
      </c>
      <c r="O17" s="23">
        <v>4.00219662731842</v>
      </c>
      <c r="P17" s="23">
        <v>3.3079890820238602</v>
      </c>
    </row>
    <row r="18" spans="2:16" ht="25.35" customHeight="1">
      <c r="B18" s="16" t="s">
        <v>69</v>
      </c>
      <c r="C18" s="20">
        <v>3.0036387737374701</v>
      </c>
      <c r="D18" s="20">
        <v>3.3557903757065399</v>
      </c>
      <c r="E18" s="20">
        <v>4.28130371114543</v>
      </c>
      <c r="F18" s="20">
        <v>5.5521442703756199</v>
      </c>
      <c r="G18" s="20">
        <v>8.4254817752860998</v>
      </c>
      <c r="H18" s="20">
        <v>14.4255727313313</v>
      </c>
      <c r="I18" s="20">
        <v>18.836928259131898</v>
      </c>
      <c r="J18" s="20">
        <v>21.953897687736799</v>
      </c>
      <c r="K18" s="20">
        <v>26.643330981418401</v>
      </c>
      <c r="L18" s="20">
        <v>33.250537684161301</v>
      </c>
      <c r="M18" s="20">
        <v>39.683199651252103</v>
      </c>
      <c r="N18" s="20">
        <v>42.758134038902497</v>
      </c>
      <c r="O18" s="20">
        <v>43.8885236184964</v>
      </c>
      <c r="P18" s="20">
        <v>47.151188978644903</v>
      </c>
    </row>
    <row r="19" spans="2:16" ht="25.35" customHeight="1">
      <c r="B19" s="18" t="s">
        <v>70</v>
      </c>
      <c r="C19" s="19">
        <v>81.596016143065384</v>
      </c>
      <c r="D19" s="19">
        <v>81.616227927838196</v>
      </c>
      <c r="E19" s="19">
        <v>81.945443384582475</v>
      </c>
      <c r="F19" s="19">
        <v>82.698144218861941</v>
      </c>
      <c r="G19" s="19">
        <v>83.491339723940953</v>
      </c>
      <c r="H19" s="19">
        <v>91.837399864103631</v>
      </c>
      <c r="I19" s="19">
        <v>92.794587893933752</v>
      </c>
      <c r="J19" s="19">
        <v>92.857709869907396</v>
      </c>
      <c r="K19" s="19">
        <v>93.222318214950221</v>
      </c>
      <c r="L19" s="19">
        <v>94.100882698344762</v>
      </c>
      <c r="M19" s="19">
        <v>94.8761209013974</v>
      </c>
      <c r="N19" s="19">
        <v>95.240608748068155</v>
      </c>
      <c r="O19" s="19">
        <v>96.46772952881463</v>
      </c>
      <c r="P19" s="19">
        <v>98.46440165673836</v>
      </c>
    </row>
    <row r="21" spans="2:16" ht="15" customHeight="1">
      <c r="B21" s="455" t="s">
        <v>73</v>
      </c>
      <c r="C21" s="455"/>
      <c r="D21" s="455"/>
      <c r="E21" s="455"/>
      <c r="F21" s="455"/>
      <c r="G21" s="455"/>
      <c r="H21" s="455"/>
      <c r="I21" s="455"/>
      <c r="J21" s="455"/>
      <c r="K21" s="455"/>
      <c r="L21" s="455"/>
      <c r="M21" s="455"/>
      <c r="N21" s="455"/>
    </row>
    <row r="22" spans="2:16" ht="15" customHeight="1">
      <c r="B22" s="455"/>
      <c r="C22" s="455"/>
      <c r="D22" s="455"/>
      <c r="E22" s="455"/>
      <c r="F22" s="455"/>
      <c r="G22" s="455"/>
      <c r="H22" s="455"/>
      <c r="I22" s="455"/>
      <c r="J22" s="455"/>
      <c r="K22" s="455"/>
      <c r="L22" s="455"/>
      <c r="M22" s="455"/>
      <c r="N22" s="455"/>
    </row>
    <row r="23" spans="2:16" ht="15" customHeight="1">
      <c r="B23" s="455"/>
      <c r="C23" s="455"/>
      <c r="D23" s="455"/>
      <c r="E23" s="455"/>
      <c r="F23" s="455"/>
      <c r="G23" s="455"/>
      <c r="H23" s="455"/>
      <c r="I23" s="455"/>
      <c r="J23" s="455"/>
      <c r="K23" s="455"/>
      <c r="L23" s="455"/>
      <c r="M23" s="455"/>
      <c r="N23" s="455"/>
    </row>
    <row r="24" spans="2:16" ht="15" customHeight="1">
      <c r="B24" s="455" t="s">
        <v>74</v>
      </c>
      <c r="C24" s="455"/>
      <c r="D24" s="455"/>
      <c r="E24" s="455"/>
      <c r="F24" s="455"/>
      <c r="G24" s="455"/>
      <c r="H24" s="455"/>
      <c r="I24" s="455"/>
      <c r="J24" s="455"/>
      <c r="K24" s="455"/>
      <c r="L24" s="455"/>
      <c r="M24" s="455"/>
      <c r="N24" s="455"/>
    </row>
    <row r="25" spans="2:16" ht="15" customHeight="1">
      <c r="B25" s="455"/>
      <c r="C25" s="455"/>
      <c r="D25" s="455"/>
      <c r="E25" s="455"/>
      <c r="F25" s="455"/>
      <c r="G25" s="455"/>
      <c r="H25" s="455"/>
      <c r="I25" s="455"/>
      <c r="J25" s="455"/>
      <c r="K25" s="455"/>
      <c r="L25" s="455"/>
      <c r="M25" s="455"/>
      <c r="N25" s="455"/>
    </row>
    <row r="27" spans="2:16" ht="13.35" customHeight="1">
      <c r="B27" s="450" t="s">
        <v>590</v>
      </c>
      <c r="C27" s="450"/>
      <c r="D27" s="450"/>
      <c r="E27" s="450"/>
      <c r="F27" s="450"/>
      <c r="G27" s="450"/>
      <c r="H27" s="450"/>
      <c r="I27" s="450"/>
      <c r="J27" s="450"/>
      <c r="K27" s="450"/>
      <c r="L27" s="450"/>
      <c r="M27" s="450"/>
      <c r="N27" s="450"/>
    </row>
    <row r="28" spans="2:16" ht="13.35" customHeight="1">
      <c r="B28" s="474" t="s">
        <v>591</v>
      </c>
      <c r="C28" s="450"/>
      <c r="D28" s="450"/>
      <c r="E28" s="450"/>
      <c r="F28" s="450"/>
      <c r="G28" s="450"/>
      <c r="H28" s="450"/>
      <c r="I28" s="450"/>
      <c r="J28" s="450"/>
      <c r="K28" s="450"/>
      <c r="L28" s="450"/>
      <c r="M28" s="450"/>
      <c r="N28" s="450"/>
    </row>
  </sheetData>
  <mergeCells count="6">
    <mergeCell ref="B27:N27"/>
    <mergeCell ref="B28:N28"/>
    <mergeCell ref="B5:N5"/>
    <mergeCell ref="B13:N13"/>
    <mergeCell ref="B21:N23"/>
    <mergeCell ref="B24:N2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B804C-3E45-4F79-ACA7-13B0AAA2AB8A}">
  <dimension ref="B1:H23"/>
  <sheetViews>
    <sheetView topLeftCell="A10" zoomScaleNormal="100" workbookViewId="0">
      <selection activeCell="A13" sqref="A13:XFD13"/>
    </sheetView>
  </sheetViews>
  <sheetFormatPr baseColWidth="10" defaultColWidth="11.42578125" defaultRowHeight="15"/>
  <cols>
    <col min="1" max="1" width="5.28515625" style="1" customWidth="1"/>
    <col min="2" max="2" width="23.5703125" style="1" customWidth="1"/>
    <col min="3" max="3" width="17.5703125" style="1" customWidth="1"/>
    <col min="4" max="4" width="8.42578125" style="1" customWidth="1"/>
    <col min="5" max="5" width="5.28515625" style="1" customWidth="1"/>
    <col min="6" max="6" width="48.5703125" style="1" customWidth="1"/>
    <col min="7" max="7" width="17.5703125" style="1" customWidth="1"/>
    <col min="8" max="8" width="8.42578125" style="1" customWidth="1"/>
    <col min="9" max="16384" width="11.42578125" style="1"/>
  </cols>
  <sheetData>
    <row r="1" spans="2:8" ht="13.35" customHeight="1"/>
    <row r="2" spans="2:8" ht="13.35" customHeight="1">
      <c r="B2" s="24" t="s">
        <v>75</v>
      </c>
      <c r="C2" s="119"/>
      <c r="D2" s="119"/>
      <c r="E2" s="273"/>
      <c r="F2" s="273"/>
      <c r="G2" s="273"/>
      <c r="H2" s="273"/>
    </row>
    <row r="3" spans="2:8" ht="13.35" customHeight="1">
      <c r="B3" s="24" t="s">
        <v>76</v>
      </c>
      <c r="C3" s="24"/>
      <c r="D3" s="24"/>
      <c r="E3" s="24"/>
      <c r="F3" s="24"/>
      <c r="G3" s="24"/>
      <c r="H3" s="24"/>
    </row>
    <row r="4" spans="2:8" ht="13.35" customHeight="1">
      <c r="B4" s="24"/>
      <c r="C4" s="25"/>
      <c r="D4" s="25"/>
    </row>
    <row r="5" spans="2:8" ht="13.35" customHeight="1">
      <c r="B5" s="452" t="s">
        <v>77</v>
      </c>
      <c r="C5" s="452"/>
      <c r="D5" s="452"/>
      <c r="F5" s="475" t="s">
        <v>78</v>
      </c>
      <c r="G5" s="476"/>
      <c r="H5" s="476"/>
    </row>
    <row r="6" spans="2:8" ht="13.35" customHeight="1">
      <c r="B6" s="26"/>
      <c r="C6" s="26"/>
      <c r="D6" s="26"/>
      <c r="F6" s="477"/>
      <c r="G6" s="477"/>
      <c r="H6" s="477"/>
    </row>
    <row r="7" spans="2:8" ht="36" customHeight="1">
      <c r="B7" s="88" t="s">
        <v>79</v>
      </c>
      <c r="C7" s="27" t="s">
        <v>80</v>
      </c>
      <c r="D7" s="28" t="s">
        <v>81</v>
      </c>
      <c r="F7" s="88" t="s">
        <v>82</v>
      </c>
      <c r="G7" s="27" t="s">
        <v>80</v>
      </c>
      <c r="H7" s="28" t="s">
        <v>81</v>
      </c>
    </row>
    <row r="8" spans="2:8" ht="25.35" customHeight="1">
      <c r="B8" s="306" t="s">
        <v>83</v>
      </c>
      <c r="C8" s="320" t="s">
        <v>84</v>
      </c>
      <c r="D8" s="30">
        <v>94.404604212110897</v>
      </c>
      <c r="E8" s="31"/>
      <c r="F8" s="322" t="s">
        <v>85</v>
      </c>
      <c r="G8" s="320" t="s">
        <v>84</v>
      </c>
      <c r="H8" s="33">
        <v>66.865776568447458</v>
      </c>
    </row>
    <row r="9" spans="2:8" ht="25.35" customHeight="1">
      <c r="B9" s="204" t="s">
        <v>86</v>
      </c>
      <c r="C9" s="321" t="s">
        <v>87</v>
      </c>
      <c r="D9" s="34">
        <v>73.753201961517334</v>
      </c>
      <c r="E9" s="31"/>
      <c r="F9" s="204" t="s">
        <v>85</v>
      </c>
      <c r="G9" s="321" t="s">
        <v>87</v>
      </c>
      <c r="H9" s="34">
        <v>75.367146730422903</v>
      </c>
    </row>
    <row r="10" spans="2:8" ht="25.35" customHeight="1">
      <c r="B10" s="306" t="s">
        <v>83</v>
      </c>
      <c r="C10" s="320" t="s">
        <v>84</v>
      </c>
      <c r="D10" s="30">
        <v>94.316834320875529</v>
      </c>
      <c r="E10" s="31"/>
      <c r="F10" s="322" t="s">
        <v>88</v>
      </c>
      <c r="G10" s="320" t="s">
        <v>84</v>
      </c>
      <c r="H10" s="33">
        <v>100</v>
      </c>
    </row>
    <row r="11" spans="2:8" ht="25.35" customHeight="1">
      <c r="B11" s="204" t="s">
        <v>86</v>
      </c>
      <c r="C11" s="321" t="s">
        <v>87</v>
      </c>
      <c r="D11" s="34">
        <v>69.561946392059326</v>
      </c>
      <c r="E11" s="31"/>
      <c r="F11" s="204" t="s">
        <v>88</v>
      </c>
      <c r="G11" s="321" t="s">
        <v>87</v>
      </c>
      <c r="H11" s="34">
        <v>70.623373985290499</v>
      </c>
    </row>
    <row r="12" spans="2:8" ht="25.35" customHeight="1">
      <c r="B12" s="35"/>
      <c r="C12" s="29"/>
      <c r="D12" s="29"/>
      <c r="E12" s="31"/>
      <c r="F12" s="32"/>
      <c r="G12" s="36"/>
      <c r="H12" s="36"/>
    </row>
    <row r="13" spans="2:8" ht="13.35" customHeight="1">
      <c r="B13" s="37" t="s">
        <v>592</v>
      </c>
      <c r="C13" s="29"/>
      <c r="D13" s="29"/>
      <c r="E13" s="31"/>
      <c r="F13" s="32"/>
      <c r="G13" s="36"/>
      <c r="H13" s="36"/>
    </row>
    <row r="14" spans="2:8" ht="13.35" customHeight="1">
      <c r="B14" s="37" t="s">
        <v>593</v>
      </c>
      <c r="C14" s="29"/>
      <c r="D14" s="29"/>
      <c r="E14" s="31"/>
      <c r="F14" s="32"/>
      <c r="G14" s="36"/>
      <c r="H14" s="36"/>
    </row>
    <row r="15" spans="2:8" ht="13.35" customHeight="1">
      <c r="B15" s="37"/>
      <c r="C15" s="29"/>
      <c r="D15" s="29"/>
      <c r="E15" s="31"/>
      <c r="F15" s="32"/>
      <c r="G15" s="36"/>
      <c r="H15" s="36"/>
    </row>
    <row r="16" spans="2:8" ht="13.35" customHeight="1">
      <c r="B16" s="1" t="s">
        <v>89</v>
      </c>
    </row>
    <row r="17" spans="2:8">
      <c r="B17" s="1" t="s">
        <v>90</v>
      </c>
    </row>
    <row r="22" spans="2:8" ht="13.35" customHeight="1">
      <c r="B22" s="450"/>
      <c r="C22" s="450"/>
      <c r="D22" s="450"/>
      <c r="E22" s="450"/>
      <c r="F22" s="450"/>
      <c r="G22" s="450"/>
      <c r="H22" s="450"/>
    </row>
    <row r="23" spans="2:8" ht="13.35" customHeight="1">
      <c r="B23" s="450"/>
      <c r="C23" s="450"/>
      <c r="D23" s="450"/>
      <c r="E23" s="450"/>
      <c r="F23" s="450"/>
      <c r="G23" s="450"/>
      <c r="H23" s="450"/>
    </row>
  </sheetData>
  <mergeCells count="5">
    <mergeCell ref="B23:H23"/>
    <mergeCell ref="B5:D5"/>
    <mergeCell ref="F5:H5"/>
    <mergeCell ref="F6:H6"/>
    <mergeCell ref="B22:H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BB3BC-6861-4449-A3E5-584464D7EC6B}">
  <dimension ref="B2:H29"/>
  <sheetViews>
    <sheetView zoomScaleNormal="100" workbookViewId="0">
      <selection activeCell="A23" sqref="A23"/>
    </sheetView>
  </sheetViews>
  <sheetFormatPr baseColWidth="10" defaultColWidth="11.42578125" defaultRowHeight="13.35" customHeight="1"/>
  <cols>
    <col min="1" max="1" width="5.28515625" style="1" customWidth="1"/>
    <col min="2" max="2" width="53.42578125" style="1" customWidth="1"/>
    <col min="3" max="8" width="16.7109375" style="1" customWidth="1"/>
    <col min="9" max="16384" width="11.42578125" style="1"/>
  </cols>
  <sheetData>
    <row r="2" spans="2:8" ht="13.35" customHeight="1">
      <c r="B2" s="24" t="s">
        <v>91</v>
      </c>
      <c r="C2" s="24"/>
      <c r="D2" s="24"/>
      <c r="E2" s="24"/>
      <c r="F2" s="24"/>
      <c r="G2" s="24"/>
      <c r="H2" s="24"/>
    </row>
    <row r="3" spans="2:8" ht="13.35" customHeight="1">
      <c r="B3" s="24" t="s">
        <v>92</v>
      </c>
      <c r="C3" s="24"/>
      <c r="D3" s="24"/>
      <c r="E3" s="24"/>
      <c r="F3" s="24"/>
      <c r="G3" s="24"/>
      <c r="H3" s="24"/>
    </row>
    <row r="4" spans="2:8" ht="12.95" customHeight="1">
      <c r="B4" s="24"/>
      <c r="C4" s="24"/>
      <c r="D4" s="24"/>
      <c r="E4" s="24"/>
      <c r="F4" s="24"/>
      <c r="G4" s="24"/>
      <c r="H4" s="24"/>
    </row>
    <row r="5" spans="2:8" ht="13.35" customHeight="1">
      <c r="B5" s="453" t="s">
        <v>93</v>
      </c>
      <c r="C5" s="453"/>
      <c r="D5" s="453"/>
      <c r="E5" s="453"/>
      <c r="F5" s="453"/>
      <c r="G5" s="453"/>
      <c r="H5" s="453"/>
    </row>
    <row r="7" spans="2:8" s="31" customFormat="1" ht="36" customHeight="1">
      <c r="B7" s="21" t="s">
        <v>94</v>
      </c>
      <c r="C7" s="38" t="s">
        <v>95</v>
      </c>
      <c r="D7" s="15" t="s">
        <v>96</v>
      </c>
      <c r="E7" s="15" t="s">
        <v>97</v>
      </c>
      <c r="F7" s="15" t="s">
        <v>98</v>
      </c>
      <c r="G7" s="15" t="s">
        <v>99</v>
      </c>
      <c r="H7" s="15" t="s">
        <v>81</v>
      </c>
    </row>
    <row r="8" spans="2:8" s="31" customFormat="1" ht="25.35" customHeight="1">
      <c r="B8" s="16" t="s">
        <v>100</v>
      </c>
      <c r="C8" s="39">
        <v>54.993983152827916</v>
      </c>
      <c r="D8" s="39">
        <v>67.208672086720867</v>
      </c>
      <c r="E8" s="39">
        <v>50.215208034433289</v>
      </c>
      <c r="F8" s="39">
        <v>53.316326530612244</v>
      </c>
      <c r="G8" s="39">
        <v>49.5</v>
      </c>
      <c r="H8" s="39">
        <v>54.517045454545453</v>
      </c>
    </row>
    <row r="9" spans="2:8" s="31" customFormat="1" ht="25.35" customHeight="1">
      <c r="B9" s="22" t="s">
        <v>101</v>
      </c>
      <c r="C9" s="40">
        <v>27.677496991576412</v>
      </c>
      <c r="D9" s="40">
        <v>6.5040650406504072</v>
      </c>
      <c r="E9" s="40">
        <v>19.081779053084649</v>
      </c>
      <c r="F9" s="40">
        <v>17.091836734693878</v>
      </c>
      <c r="G9" s="40">
        <v>16.5</v>
      </c>
      <c r="H9" s="40">
        <v>21.306818181818183</v>
      </c>
    </row>
    <row r="10" spans="2:8" s="31" customFormat="1" ht="25.35" customHeight="1">
      <c r="B10" s="16" t="s">
        <v>102</v>
      </c>
      <c r="C10" s="39">
        <v>6.0168471720818291</v>
      </c>
      <c r="D10" s="39">
        <v>6.2330623306233059</v>
      </c>
      <c r="E10" s="39">
        <v>15.208034433285508</v>
      </c>
      <c r="F10" s="39">
        <v>11.989795918367346</v>
      </c>
      <c r="G10" s="39">
        <v>8</v>
      </c>
      <c r="H10" s="39">
        <v>8.75</v>
      </c>
    </row>
    <row r="11" spans="2:8" s="31" customFormat="1" ht="25.35" customHeight="1">
      <c r="B11" s="22" t="s">
        <v>103</v>
      </c>
      <c r="C11" s="40">
        <v>5.1744885679903732</v>
      </c>
      <c r="D11" s="40">
        <v>11.653116531165312</v>
      </c>
      <c r="E11" s="40">
        <v>10.760401721664275</v>
      </c>
      <c r="F11" s="40">
        <v>7.9081632653061229</v>
      </c>
      <c r="G11" s="40">
        <v>11.25</v>
      </c>
      <c r="H11" s="40">
        <v>7.9545454545454541</v>
      </c>
    </row>
    <row r="12" spans="2:8" s="31" customFormat="1" ht="25.35" customHeight="1">
      <c r="B12" s="16" t="s">
        <v>104</v>
      </c>
      <c r="C12" s="39">
        <v>6.1371841155234659</v>
      </c>
      <c r="D12" s="39">
        <v>8.4010840108401084</v>
      </c>
      <c r="E12" s="39">
        <v>4.734576757532281</v>
      </c>
      <c r="F12" s="39">
        <v>9.6938775510204085</v>
      </c>
      <c r="G12" s="39">
        <v>14.75</v>
      </c>
      <c r="H12" s="39">
        <v>7.4715909090909101</v>
      </c>
    </row>
    <row r="13" spans="2:8" s="31" customFormat="1" ht="24.95" customHeight="1">
      <c r="B13" s="41" t="s">
        <v>105</v>
      </c>
      <c r="C13" s="437">
        <v>1662</v>
      </c>
      <c r="D13" s="437">
        <v>369</v>
      </c>
      <c r="E13" s="437">
        <v>697</v>
      </c>
      <c r="F13" s="437">
        <v>392</v>
      </c>
      <c r="G13" s="437">
        <v>400</v>
      </c>
      <c r="H13" s="437">
        <v>3520</v>
      </c>
    </row>
    <row r="15" spans="2:8" ht="13.35" customHeight="1">
      <c r="B15" s="453" t="s">
        <v>106</v>
      </c>
      <c r="C15" s="453"/>
      <c r="D15" s="453"/>
      <c r="E15" s="453"/>
      <c r="F15" s="453"/>
      <c r="G15" s="453"/>
      <c r="H15" s="453"/>
    </row>
    <row r="17" spans="2:8" s="31" customFormat="1" ht="36" customHeight="1">
      <c r="B17" s="21" t="s">
        <v>107</v>
      </c>
      <c r="C17" s="38" t="s">
        <v>95</v>
      </c>
      <c r="D17" s="15" t="s">
        <v>96</v>
      </c>
      <c r="E17" s="15" t="s">
        <v>97</v>
      </c>
      <c r="F17" s="15" t="s">
        <v>98</v>
      </c>
      <c r="G17" s="15" t="s">
        <v>99</v>
      </c>
      <c r="H17" s="15" t="s">
        <v>81</v>
      </c>
    </row>
    <row r="18" spans="2:8" s="31" customFormat="1" ht="25.35" customHeight="1">
      <c r="B18" s="16" t="s">
        <v>100</v>
      </c>
      <c r="C18" s="39">
        <v>53.87968525446604</v>
      </c>
      <c r="D18" s="39">
        <v>92.542823098224531</v>
      </c>
      <c r="E18" s="39">
        <v>64.648612001562284</v>
      </c>
      <c r="F18" s="39">
        <v>51.808659923528509</v>
      </c>
      <c r="G18" s="39">
        <v>59.915053418133233</v>
      </c>
      <c r="H18" s="39">
        <v>58.300431340800806</v>
      </c>
    </row>
    <row r="19" spans="2:8" s="31" customFormat="1" ht="25.35" customHeight="1">
      <c r="B19" s="22" t="s">
        <v>101</v>
      </c>
      <c r="C19" s="40">
        <v>37.347666860614694</v>
      </c>
      <c r="D19" s="40">
        <v>3.4889762071696264</v>
      </c>
      <c r="E19" s="40">
        <v>31.622045851480113</v>
      </c>
      <c r="F19" s="40">
        <v>43.155214957901563</v>
      </c>
      <c r="G19" s="40">
        <v>37.761812518315523</v>
      </c>
      <c r="H19" s="40">
        <v>34.536909859925764</v>
      </c>
    </row>
    <row r="20" spans="2:8" s="31" customFormat="1" ht="25.35" customHeight="1">
      <c r="B20" s="16" t="s">
        <v>102</v>
      </c>
      <c r="C20" s="39">
        <v>8.4821528967426403</v>
      </c>
      <c r="D20" s="39">
        <v>1.147523618810308</v>
      </c>
      <c r="E20" s="39">
        <v>1.8268078615170342</v>
      </c>
      <c r="F20" s="39">
        <v>1.0589801845616253</v>
      </c>
      <c r="G20" s="39">
        <v>1.0208944435966119</v>
      </c>
      <c r="H20" s="39">
        <v>6.1599087955815239</v>
      </c>
    </row>
    <row r="21" spans="2:8" s="31" customFormat="1" ht="25.35" customHeight="1">
      <c r="B21" s="22" t="s">
        <v>103</v>
      </c>
      <c r="C21" s="40">
        <v>0.17301763555043329</v>
      </c>
      <c r="D21" s="40">
        <v>2.0440470587504933</v>
      </c>
      <c r="E21" s="40">
        <v>1.3443577329236029</v>
      </c>
      <c r="F21" s="40">
        <v>3.4904378041664899</v>
      </c>
      <c r="G21" s="40">
        <v>0.78617485719742752</v>
      </c>
      <c r="H21" s="40">
        <v>0.7332514225975324</v>
      </c>
    </row>
    <row r="22" spans="2:8" s="31" customFormat="1" ht="25.35" customHeight="1">
      <c r="B22" s="16" t="s">
        <v>104</v>
      </c>
      <c r="C22" s="39">
        <v>0.11747735262618764</v>
      </c>
      <c r="D22" s="39">
        <v>0.77663001704504231</v>
      </c>
      <c r="E22" s="39">
        <v>0.55817655251696763</v>
      </c>
      <c r="F22" s="39">
        <v>0.48670712984180897</v>
      </c>
      <c r="G22" s="39">
        <v>0.51606476275720148</v>
      </c>
      <c r="H22" s="39">
        <v>0.26949858109437624</v>
      </c>
    </row>
    <row r="23" spans="2:8" s="31" customFormat="1" ht="25.35" customHeight="1">
      <c r="B23" s="41" t="s">
        <v>108</v>
      </c>
      <c r="C23" s="42">
        <v>99.999999999999986</v>
      </c>
      <c r="D23" s="42">
        <v>100</v>
      </c>
      <c r="E23" s="42">
        <v>99.999999999999986</v>
      </c>
      <c r="F23" s="42">
        <v>100</v>
      </c>
      <c r="G23" s="42">
        <v>100</v>
      </c>
      <c r="H23" s="42">
        <v>100.00000000000003</v>
      </c>
    </row>
    <row r="25" spans="2:8" ht="13.35" customHeight="1">
      <c r="B25" s="1" t="s">
        <v>109</v>
      </c>
    </row>
    <row r="26" spans="2:8" ht="13.35" customHeight="1">
      <c r="B26" s="1" t="s">
        <v>110</v>
      </c>
    </row>
    <row r="27" spans="2:8" s="31" customFormat="1" ht="13.35" customHeight="1">
      <c r="B27" s="43"/>
      <c r="C27" s="43"/>
      <c r="D27" s="43"/>
      <c r="E27" s="43"/>
      <c r="F27" s="43"/>
      <c r="G27" s="43"/>
      <c r="H27" s="43"/>
    </row>
    <row r="28" spans="2:8" s="31" customFormat="1" ht="13.35" customHeight="1">
      <c r="B28" s="37" t="s">
        <v>111</v>
      </c>
      <c r="C28" s="37"/>
      <c r="D28" s="37"/>
      <c r="E28" s="37"/>
      <c r="F28" s="37"/>
      <c r="G28" s="37"/>
      <c r="H28" s="37"/>
    </row>
    <row r="29" spans="2:8" s="31" customFormat="1" ht="13.35" customHeight="1">
      <c r="B29" s="37" t="s">
        <v>112</v>
      </c>
      <c r="C29" s="37"/>
      <c r="D29" s="37"/>
      <c r="E29" s="37"/>
      <c r="F29" s="37"/>
      <c r="G29" s="37"/>
      <c r="H29" s="37"/>
    </row>
  </sheetData>
  <mergeCells count="2">
    <mergeCell ref="B5:H5"/>
    <mergeCell ref="B15:H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12665-227D-4E59-8B44-79AFA5C83829}">
  <dimension ref="B2:F77"/>
  <sheetViews>
    <sheetView zoomScaleNormal="100" workbookViewId="0">
      <selection activeCell="B75" sqref="B75"/>
    </sheetView>
  </sheetViews>
  <sheetFormatPr baseColWidth="10" defaultColWidth="11.42578125" defaultRowHeight="13.35" customHeight="1"/>
  <cols>
    <col min="1" max="1" width="5.28515625" style="1" customWidth="1"/>
    <col min="2" max="2" width="50.28515625" style="1" customWidth="1"/>
    <col min="3" max="6" width="28.7109375" style="1" customWidth="1"/>
    <col min="7" max="16384" width="11.42578125" style="1"/>
  </cols>
  <sheetData>
    <row r="2" spans="2:6" ht="13.35" customHeight="1">
      <c r="B2" s="24" t="s">
        <v>113</v>
      </c>
      <c r="C2" s="24"/>
      <c r="D2" s="24"/>
      <c r="E2" s="24"/>
      <c r="F2" s="24"/>
    </row>
    <row r="3" spans="2:6" ht="13.35" customHeight="1">
      <c r="B3" s="24" t="s">
        <v>114</v>
      </c>
      <c r="C3" s="24"/>
      <c r="D3" s="24"/>
      <c r="E3" s="24"/>
      <c r="F3" s="24"/>
    </row>
    <row r="4" spans="2:6" ht="13.35" customHeight="1">
      <c r="B4" s="24"/>
      <c r="C4" s="24"/>
      <c r="D4" s="24"/>
      <c r="E4" s="24"/>
      <c r="F4" s="24"/>
    </row>
    <row r="5" spans="2:6" ht="13.35" customHeight="1">
      <c r="B5" s="44" t="s">
        <v>115</v>
      </c>
      <c r="C5" s="24"/>
      <c r="D5" s="24"/>
      <c r="E5" s="24"/>
      <c r="F5" s="24"/>
    </row>
    <row r="7" spans="2:6" ht="13.35" customHeight="1">
      <c r="B7" s="453" t="s">
        <v>430</v>
      </c>
      <c r="C7" s="453"/>
      <c r="D7" s="453"/>
      <c r="E7" s="453"/>
      <c r="F7" s="453"/>
    </row>
    <row r="9" spans="2:6" s="31" customFormat="1" ht="36" customHeight="1">
      <c r="B9" s="45" t="s">
        <v>94</v>
      </c>
      <c r="C9" s="38" t="s">
        <v>116</v>
      </c>
      <c r="D9" s="38" t="s">
        <v>117</v>
      </c>
      <c r="E9" s="38" t="s">
        <v>69</v>
      </c>
      <c r="F9" s="38" t="s">
        <v>81</v>
      </c>
    </row>
    <row r="10" spans="2:6" s="31" customFormat="1" ht="25.35" customHeight="1">
      <c r="B10" s="16" t="s">
        <v>118</v>
      </c>
      <c r="C10" s="39">
        <v>42.814309728820312</v>
      </c>
      <c r="D10" s="39">
        <v>3.692127567583555</v>
      </c>
      <c r="E10" s="39">
        <v>53.493562703596133</v>
      </c>
      <c r="F10" s="46">
        <v>100</v>
      </c>
    </row>
    <row r="11" spans="2:6" s="31" customFormat="1" ht="25.35" customHeight="1">
      <c r="B11" s="22" t="s">
        <v>119</v>
      </c>
      <c r="C11" s="40">
        <v>42.904642807939716</v>
      </c>
      <c r="D11" s="40">
        <v>3.7009905222143327</v>
      </c>
      <c r="E11" s="40">
        <v>53.394366669845951</v>
      </c>
      <c r="F11" s="47">
        <v>100</v>
      </c>
    </row>
    <row r="12" spans="2:6" s="31" customFormat="1" ht="25.35" customHeight="1">
      <c r="B12" s="16" t="s">
        <v>120</v>
      </c>
      <c r="C12" s="39">
        <v>43.498117539092057</v>
      </c>
      <c r="D12" s="39">
        <v>3.6241291302631593</v>
      </c>
      <c r="E12" s="39">
        <v>52.877753330644786</v>
      </c>
      <c r="F12" s="46">
        <v>100</v>
      </c>
    </row>
    <row r="13" spans="2:6" s="31" customFormat="1" ht="25.35" customHeight="1">
      <c r="B13" s="22" t="s">
        <v>121</v>
      </c>
      <c r="C13" s="40">
        <v>48.69491900770015</v>
      </c>
      <c r="D13" s="40">
        <v>3.5691052784557256</v>
      </c>
      <c r="E13" s="40">
        <v>47.735975713844127</v>
      </c>
      <c r="F13" s="47">
        <v>100</v>
      </c>
    </row>
    <row r="14" spans="2:6" s="31" customFormat="1" ht="25.35" customHeight="1">
      <c r="B14" s="16" t="s">
        <v>122</v>
      </c>
      <c r="C14" s="39">
        <v>55.842279189816878</v>
      </c>
      <c r="D14" s="39">
        <v>2.6409512947527096</v>
      </c>
      <c r="E14" s="39">
        <v>41.516769515430404</v>
      </c>
      <c r="F14" s="46">
        <v>100</v>
      </c>
    </row>
    <row r="15" spans="2:6" s="31" customFormat="1" ht="25.35" customHeight="1">
      <c r="B15" s="22" t="s">
        <v>123</v>
      </c>
      <c r="C15" s="40">
        <v>59.01932085774795</v>
      </c>
      <c r="D15" s="40">
        <v>2.4100587953544492</v>
      </c>
      <c r="E15" s="40">
        <v>38.570620346897599</v>
      </c>
      <c r="F15" s="47">
        <v>100</v>
      </c>
    </row>
    <row r="16" spans="2:6" s="31" customFormat="1" ht="25.35" customHeight="1">
      <c r="B16" s="16" t="s">
        <v>124</v>
      </c>
      <c r="C16" s="39">
        <v>61.677253195975332</v>
      </c>
      <c r="D16" s="39">
        <v>2.4116603058528385</v>
      </c>
      <c r="E16" s="39">
        <v>35.911086498171827</v>
      </c>
      <c r="F16" s="46">
        <v>100</v>
      </c>
    </row>
    <row r="17" spans="2:6" s="31" customFormat="1" ht="25.35" customHeight="1">
      <c r="B17" s="18" t="s">
        <v>125</v>
      </c>
      <c r="C17" s="48">
        <v>64.876334977053631</v>
      </c>
      <c r="D17" s="48">
        <v>2.2705121542018261</v>
      </c>
      <c r="E17" s="48">
        <v>32.853152868744544</v>
      </c>
      <c r="F17" s="49">
        <v>100</v>
      </c>
    </row>
    <row r="19" spans="2:6" ht="13.35" customHeight="1">
      <c r="B19" s="453" t="s">
        <v>95</v>
      </c>
      <c r="C19" s="453"/>
      <c r="D19" s="453"/>
      <c r="E19" s="453"/>
      <c r="F19" s="453"/>
    </row>
    <row r="21" spans="2:6" s="31" customFormat="1" ht="36" customHeight="1">
      <c r="B21" s="21" t="s">
        <v>94</v>
      </c>
      <c r="C21" s="38" t="s">
        <v>116</v>
      </c>
      <c r="D21" s="38" t="s">
        <v>117</v>
      </c>
      <c r="E21" s="38" t="s">
        <v>69</v>
      </c>
      <c r="F21" s="38" t="s">
        <v>81</v>
      </c>
    </row>
    <row r="22" spans="2:6" s="31" customFormat="1" ht="25.35" customHeight="1">
      <c r="B22" s="16" t="s">
        <v>118</v>
      </c>
      <c r="C22" s="39">
        <v>42.814309728820312</v>
      </c>
      <c r="D22" s="39">
        <v>3.692127567583555</v>
      </c>
      <c r="E22" s="39">
        <v>53.493562703596133</v>
      </c>
      <c r="F22" s="46">
        <v>100</v>
      </c>
    </row>
    <row r="23" spans="2:6" s="31" customFormat="1" ht="25.35" customHeight="1">
      <c r="B23" s="22" t="s">
        <v>119</v>
      </c>
      <c r="C23" s="40">
        <v>40.539464352527624</v>
      </c>
      <c r="D23" s="40">
        <v>3.9913661023017153</v>
      </c>
      <c r="E23" s="40">
        <v>55.469169545170658</v>
      </c>
      <c r="F23" s="47">
        <v>100</v>
      </c>
    </row>
    <row r="24" spans="2:6" s="31" customFormat="1" ht="25.35" customHeight="1">
      <c r="B24" s="16" t="s">
        <v>120</v>
      </c>
      <c r="C24" s="39">
        <v>41.984035147169031</v>
      </c>
      <c r="D24" s="39">
        <v>3.8863186137631449</v>
      </c>
      <c r="E24" s="39">
        <v>54.129646239067831</v>
      </c>
      <c r="F24" s="46">
        <v>100</v>
      </c>
    </row>
    <row r="25" spans="2:6" s="31" customFormat="1" ht="25.35" customHeight="1">
      <c r="B25" s="22" t="s">
        <v>121</v>
      </c>
      <c r="C25" s="40">
        <v>50.83840956470155</v>
      </c>
      <c r="D25" s="40">
        <v>2.9866178291443646</v>
      </c>
      <c r="E25" s="40">
        <v>46.174972606154093</v>
      </c>
      <c r="F25" s="47">
        <v>100</v>
      </c>
    </row>
    <row r="26" spans="2:6" s="31" customFormat="1" ht="25.35" customHeight="1">
      <c r="B26" s="16" t="s">
        <v>122</v>
      </c>
      <c r="C26" s="39">
        <v>55.863052245223123</v>
      </c>
      <c r="D26" s="39">
        <v>2.5363747172849784</v>
      </c>
      <c r="E26" s="39">
        <v>41.600573037491898</v>
      </c>
      <c r="F26" s="46">
        <v>100</v>
      </c>
    </row>
    <row r="27" spans="2:6" s="31" customFormat="1" ht="25.35" customHeight="1">
      <c r="B27" s="22" t="s">
        <v>123</v>
      </c>
      <c r="C27" s="40">
        <v>57.774135044642861</v>
      </c>
      <c r="D27" s="40">
        <v>2.5131858438940093</v>
      </c>
      <c r="E27" s="40">
        <v>39.712679111463132</v>
      </c>
      <c r="F27" s="47">
        <v>100</v>
      </c>
    </row>
    <row r="28" spans="2:6" s="31" customFormat="1" ht="25.35" customHeight="1">
      <c r="B28" s="16" t="s">
        <v>124</v>
      </c>
      <c r="C28" s="39">
        <v>61.842786456780864</v>
      </c>
      <c r="D28" s="39">
        <v>2.5140173133822592</v>
      </c>
      <c r="E28" s="39">
        <v>35.643196229836875</v>
      </c>
      <c r="F28" s="46">
        <v>100</v>
      </c>
    </row>
    <row r="29" spans="2:6" s="31" customFormat="1" ht="25.35" customHeight="1">
      <c r="B29" s="18" t="s">
        <v>125</v>
      </c>
      <c r="C29" s="48">
        <v>63.726879142435379</v>
      </c>
      <c r="D29" s="48">
        <v>2.4924788069125627</v>
      </c>
      <c r="E29" s="48">
        <v>33.780642050652055</v>
      </c>
      <c r="F29" s="49">
        <v>100</v>
      </c>
    </row>
    <row r="31" spans="2:6" ht="13.35" customHeight="1">
      <c r="B31" s="1" t="s">
        <v>97</v>
      </c>
    </row>
    <row r="33" spans="2:6" s="31" customFormat="1" ht="36" customHeight="1">
      <c r="B33" s="21" t="s">
        <v>94</v>
      </c>
      <c r="C33" s="38" t="s">
        <v>116</v>
      </c>
      <c r="D33" s="38" t="s">
        <v>117</v>
      </c>
      <c r="E33" s="38" t="s">
        <v>69</v>
      </c>
      <c r="F33" s="38" t="s">
        <v>81</v>
      </c>
    </row>
    <row r="34" spans="2:6" s="31" customFormat="1" ht="25.35" customHeight="1">
      <c r="B34" s="22" t="s">
        <v>119</v>
      </c>
      <c r="C34" s="40">
        <v>56.194830364841309</v>
      </c>
      <c r="D34" s="40">
        <v>2.3463083660092048</v>
      </c>
      <c r="E34" s="40">
        <v>41.45886126914948</v>
      </c>
      <c r="F34" s="47">
        <v>100</v>
      </c>
    </row>
    <row r="35" spans="2:6" s="31" customFormat="1" ht="25.35" customHeight="1">
      <c r="B35" s="16" t="s">
        <v>120</v>
      </c>
      <c r="C35" s="39">
        <v>58.461955721815116</v>
      </c>
      <c r="D35" s="39">
        <v>1.8350292800949928</v>
      </c>
      <c r="E35" s="39">
        <v>39.703014998089891</v>
      </c>
      <c r="F35" s="46">
        <v>100</v>
      </c>
    </row>
    <row r="36" spans="2:6" s="31" customFormat="1" ht="25.35" customHeight="1">
      <c r="B36" s="22" t="s">
        <v>121</v>
      </c>
      <c r="C36" s="40">
        <v>63.899995048647042</v>
      </c>
      <c r="D36" s="40">
        <v>2.6075062510831084</v>
      </c>
      <c r="E36" s="40">
        <v>33.492498700269849</v>
      </c>
      <c r="F36" s="47">
        <v>100</v>
      </c>
    </row>
    <row r="37" spans="2:6" s="31" customFormat="1" ht="25.35" customHeight="1">
      <c r="B37" s="16" t="s">
        <v>122</v>
      </c>
      <c r="C37" s="39">
        <v>64.437494452479285</v>
      </c>
      <c r="D37" s="39">
        <v>1.8595811556595152</v>
      </c>
      <c r="E37" s="39">
        <v>33.702924391861202</v>
      </c>
      <c r="F37" s="46">
        <v>100</v>
      </c>
    </row>
    <row r="38" spans="2:6" s="31" customFormat="1" ht="25.35" customHeight="1">
      <c r="B38" s="22" t="s">
        <v>123</v>
      </c>
      <c r="C38" s="40">
        <v>68.025693106992634</v>
      </c>
      <c r="D38" s="40">
        <v>1.5993292569556263</v>
      </c>
      <c r="E38" s="40">
        <v>30.374977636051735</v>
      </c>
      <c r="F38" s="47">
        <v>100</v>
      </c>
    </row>
    <row r="39" spans="2:6" s="31" customFormat="1" ht="25.35" customHeight="1">
      <c r="B39" s="16" t="s">
        <v>124</v>
      </c>
      <c r="C39" s="39">
        <v>69.232292508277496</v>
      </c>
      <c r="D39" s="39">
        <v>1.5493560192006084</v>
      </c>
      <c r="E39" s="39">
        <v>29.218351472521903</v>
      </c>
      <c r="F39" s="46">
        <v>100</v>
      </c>
    </row>
    <row r="40" spans="2:6" s="31" customFormat="1" ht="25.35" customHeight="1">
      <c r="B40" s="18" t="s">
        <v>125</v>
      </c>
      <c r="C40" s="48">
        <v>74.758216872896526</v>
      </c>
      <c r="D40" s="48">
        <v>1.2489521688540794</v>
      </c>
      <c r="E40" s="48">
        <v>23.992830958249403</v>
      </c>
      <c r="F40" s="49">
        <v>100</v>
      </c>
    </row>
    <row r="42" spans="2:6" ht="13.35" customHeight="1">
      <c r="B42" s="1" t="s">
        <v>96</v>
      </c>
    </row>
    <row r="44" spans="2:6" s="31" customFormat="1" ht="36" customHeight="1">
      <c r="B44" s="21" t="s">
        <v>94</v>
      </c>
      <c r="C44" s="38" t="s">
        <v>116</v>
      </c>
      <c r="D44" s="38" t="s">
        <v>117</v>
      </c>
      <c r="E44" s="38" t="s">
        <v>69</v>
      </c>
      <c r="F44" s="38" t="s">
        <v>81</v>
      </c>
    </row>
    <row r="45" spans="2:6" s="31" customFormat="1" ht="25.35" customHeight="1">
      <c r="B45" s="22" t="s">
        <v>119</v>
      </c>
      <c r="C45" s="40">
        <v>46.354798124213659</v>
      </c>
      <c r="D45" s="40">
        <v>2.4512671361579059</v>
      </c>
      <c r="E45" s="40">
        <v>51.193934739628432</v>
      </c>
      <c r="F45" s="47">
        <v>100</v>
      </c>
    </row>
    <row r="46" spans="2:6" s="31" customFormat="1" ht="25.35" customHeight="1">
      <c r="B46" s="16" t="s">
        <v>120</v>
      </c>
      <c r="C46" s="39">
        <v>46.077591447862176</v>
      </c>
      <c r="D46" s="39">
        <v>2.767229849185973</v>
      </c>
      <c r="E46" s="39">
        <v>51.155178702951851</v>
      </c>
      <c r="F46" s="46">
        <v>100</v>
      </c>
    </row>
    <row r="47" spans="2:6" s="31" customFormat="1" ht="25.35" customHeight="1">
      <c r="B47" s="22" t="s">
        <v>121</v>
      </c>
      <c r="C47" s="40">
        <v>60.936011755189568</v>
      </c>
      <c r="D47" s="40">
        <v>2.0944914301030493</v>
      </c>
      <c r="E47" s="40">
        <v>36.969496814707384</v>
      </c>
      <c r="F47" s="47">
        <v>100</v>
      </c>
    </row>
    <row r="48" spans="2:6" s="31" customFormat="1" ht="25.35" customHeight="1">
      <c r="B48" s="16" t="s">
        <v>122</v>
      </c>
      <c r="C48" s="39">
        <v>59.299787201015462</v>
      </c>
      <c r="D48" s="39">
        <v>2.2543331021297583</v>
      </c>
      <c r="E48" s="39">
        <v>38.445879696854782</v>
      </c>
      <c r="F48" s="46">
        <v>100</v>
      </c>
    </row>
    <row r="49" spans="2:6" s="31" customFormat="1" ht="25.35" customHeight="1">
      <c r="B49" s="22" t="s">
        <v>123</v>
      </c>
      <c r="C49" s="40">
        <v>66.115999762173729</v>
      </c>
      <c r="D49" s="40">
        <v>1.8155062726678162</v>
      </c>
      <c r="E49" s="40">
        <v>32.068493965158453</v>
      </c>
      <c r="F49" s="47">
        <v>100</v>
      </c>
    </row>
    <row r="50" spans="2:6" s="31" customFormat="1" ht="25.35" customHeight="1">
      <c r="B50" s="16" t="s">
        <v>124</v>
      </c>
      <c r="C50" s="39">
        <v>67.013671530498968</v>
      </c>
      <c r="D50" s="39">
        <v>1.7783711061385277</v>
      </c>
      <c r="E50" s="39">
        <v>31.20795736336251</v>
      </c>
      <c r="F50" s="46">
        <v>100</v>
      </c>
    </row>
    <row r="51" spans="2:6" s="31" customFormat="1" ht="25.35" customHeight="1">
      <c r="B51" s="18" t="s">
        <v>125</v>
      </c>
      <c r="C51" s="48">
        <v>69.42648306268508</v>
      </c>
      <c r="D51" s="48">
        <v>1.6045877291451849</v>
      </c>
      <c r="E51" s="48">
        <v>28.968929208169737</v>
      </c>
      <c r="F51" s="49">
        <v>100</v>
      </c>
    </row>
    <row r="53" spans="2:6" ht="13.35" customHeight="1">
      <c r="B53" s="1" t="s">
        <v>98</v>
      </c>
    </row>
    <row r="55" spans="2:6" s="31" customFormat="1" ht="36" customHeight="1">
      <c r="B55" s="21" t="s">
        <v>94</v>
      </c>
      <c r="C55" s="38" t="s">
        <v>116</v>
      </c>
      <c r="D55" s="38" t="s">
        <v>117</v>
      </c>
      <c r="E55" s="38" t="s">
        <v>69</v>
      </c>
      <c r="F55" s="38" t="s">
        <v>81</v>
      </c>
    </row>
    <row r="56" spans="2:6" s="31" customFormat="1" ht="25.35" customHeight="1">
      <c r="B56" s="16" t="s">
        <v>120</v>
      </c>
      <c r="C56" s="39">
        <v>39.459678462866684</v>
      </c>
      <c r="D56" s="39">
        <v>4.02547181618207</v>
      </c>
      <c r="E56" s="39">
        <v>56.514849720951247</v>
      </c>
      <c r="F56" s="46">
        <v>100</v>
      </c>
    </row>
    <row r="57" spans="2:6" s="31" customFormat="1" ht="25.35" customHeight="1">
      <c r="B57" s="22" t="s">
        <v>121</v>
      </c>
      <c r="C57" s="40">
        <v>41.075222349595407</v>
      </c>
      <c r="D57" s="40">
        <v>4.439228756783054</v>
      </c>
      <c r="E57" s="40">
        <v>54.485548893621541</v>
      </c>
      <c r="F57" s="47">
        <v>100</v>
      </c>
    </row>
    <row r="58" spans="2:6" s="31" customFormat="1" ht="25.35" customHeight="1">
      <c r="B58" s="16" t="s">
        <v>122</v>
      </c>
      <c r="C58" s="39">
        <v>47.918821702131645</v>
      </c>
      <c r="D58" s="39">
        <v>3.5135802391972168</v>
      </c>
      <c r="E58" s="39">
        <v>48.567598058671138</v>
      </c>
      <c r="F58" s="46">
        <v>100</v>
      </c>
    </row>
    <row r="59" spans="2:6" s="31" customFormat="1" ht="25.35" customHeight="1">
      <c r="B59" s="22" t="s">
        <v>123</v>
      </c>
      <c r="C59" s="40">
        <v>49.7464279579048</v>
      </c>
      <c r="D59" s="40">
        <v>3.1265171375861733</v>
      </c>
      <c r="E59" s="40">
        <v>47.127054904509023</v>
      </c>
      <c r="F59" s="47">
        <v>100</v>
      </c>
    </row>
    <row r="60" spans="2:6" s="31" customFormat="1" ht="25.35" customHeight="1">
      <c r="B60" s="16" t="s">
        <v>124</v>
      </c>
      <c r="C60" s="39">
        <v>53.014589558797674</v>
      </c>
      <c r="D60" s="39">
        <v>3.1874377453565361</v>
      </c>
      <c r="E60" s="39">
        <v>43.797972695845786</v>
      </c>
      <c r="F60" s="46">
        <v>100</v>
      </c>
    </row>
    <row r="61" spans="2:6" s="31" customFormat="1" ht="25.35" customHeight="1">
      <c r="B61" s="18" t="s">
        <v>125</v>
      </c>
      <c r="C61" s="48">
        <v>54.114984408184888</v>
      </c>
      <c r="D61" s="48">
        <v>3.3023975610776244</v>
      </c>
      <c r="E61" s="48">
        <v>42.582618030737486</v>
      </c>
      <c r="F61" s="49">
        <v>100</v>
      </c>
    </row>
    <row r="63" spans="2:6" ht="13.35" customHeight="1">
      <c r="B63" s="1" t="s">
        <v>99</v>
      </c>
    </row>
    <row r="65" spans="2:6" s="31" customFormat="1" ht="36" customHeight="1">
      <c r="B65" s="21" t="s">
        <v>94</v>
      </c>
      <c r="C65" s="38" t="s">
        <v>116</v>
      </c>
      <c r="D65" s="38" t="s">
        <v>117</v>
      </c>
      <c r="E65" s="38" t="s">
        <v>69</v>
      </c>
      <c r="F65" s="38" t="s">
        <v>81</v>
      </c>
    </row>
    <row r="66" spans="2:6" s="31" customFormat="1" ht="25.35" customHeight="1">
      <c r="B66" s="16" t="s">
        <v>120</v>
      </c>
      <c r="C66" s="39">
        <v>37.760557646871213</v>
      </c>
      <c r="D66" s="39">
        <v>4.8053397793417183</v>
      </c>
      <c r="E66" s="39">
        <v>57.434102573787072</v>
      </c>
      <c r="F66" s="46">
        <v>100</v>
      </c>
    </row>
    <row r="67" spans="2:6" s="31" customFormat="1" ht="25.35" customHeight="1">
      <c r="B67" s="22" t="s">
        <v>121</v>
      </c>
      <c r="C67" s="40">
        <v>41.62011752915992</v>
      </c>
      <c r="D67" s="40">
        <v>4.7748444903017688</v>
      </c>
      <c r="E67" s="40">
        <v>53.605037980538306</v>
      </c>
      <c r="F67" s="47">
        <v>100</v>
      </c>
    </row>
    <row r="68" spans="2:6" s="31" customFormat="1" ht="25.35" customHeight="1">
      <c r="B68" s="16" t="s">
        <v>122</v>
      </c>
      <c r="C68" s="39">
        <v>40.267843350594049</v>
      </c>
      <c r="D68" s="39">
        <v>4.602802012183246</v>
      </c>
      <c r="E68" s="39">
        <v>55.129354637222704</v>
      </c>
      <c r="F68" s="46">
        <v>100</v>
      </c>
    </row>
    <row r="69" spans="2:6" s="31" customFormat="1" ht="25.35" customHeight="1">
      <c r="B69" s="22" t="s">
        <v>123</v>
      </c>
      <c r="C69" s="40">
        <v>42.033434353309218</v>
      </c>
      <c r="D69" s="40">
        <v>3.9971323361684101</v>
      </c>
      <c r="E69" s="40">
        <v>53.969433310522376</v>
      </c>
      <c r="F69" s="47">
        <v>100</v>
      </c>
    </row>
    <row r="70" spans="2:6" s="31" customFormat="1" ht="25.35" customHeight="1">
      <c r="B70" s="16" t="s">
        <v>124</v>
      </c>
      <c r="C70" s="39">
        <v>47.736376995390223</v>
      </c>
      <c r="D70" s="39">
        <v>3.7750535123564894</v>
      </c>
      <c r="E70" s="39">
        <v>48.488569492253291</v>
      </c>
      <c r="F70" s="46">
        <v>100</v>
      </c>
    </row>
    <row r="71" spans="2:6" s="31" customFormat="1" ht="25.35" customHeight="1">
      <c r="B71" s="18" t="s">
        <v>125</v>
      </c>
      <c r="C71" s="48">
        <v>55.674903434044133</v>
      </c>
      <c r="D71" s="48">
        <v>3.1633067005308919</v>
      </c>
      <c r="E71" s="48">
        <v>41.161789865424979</v>
      </c>
      <c r="F71" s="49">
        <v>100</v>
      </c>
    </row>
    <row r="73" spans="2:6" ht="13.35" customHeight="1">
      <c r="B73" s="1" t="s">
        <v>714</v>
      </c>
    </row>
    <row r="74" spans="2:6" s="439" customFormat="1" ht="13.35" customHeight="1">
      <c r="B74" s="439" t="s">
        <v>715</v>
      </c>
    </row>
    <row r="75" spans="2:6" s="439" customFormat="1" ht="13.35" customHeight="1"/>
    <row r="76" spans="2:6" s="31" customFormat="1" ht="13.35" customHeight="1">
      <c r="B76" s="37" t="s">
        <v>111</v>
      </c>
      <c r="C76" s="37"/>
      <c r="D76" s="37"/>
      <c r="E76" s="37"/>
      <c r="F76" s="37"/>
    </row>
    <row r="77" spans="2:6" s="31" customFormat="1" ht="13.35" customHeight="1">
      <c r="B77" s="37" t="s">
        <v>112</v>
      </c>
      <c r="C77" s="37"/>
      <c r="D77" s="37"/>
      <c r="E77" s="37"/>
      <c r="F77" s="37"/>
    </row>
  </sheetData>
  <mergeCells count="2">
    <mergeCell ref="B7:F7"/>
    <mergeCell ref="B19:F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34</vt:i4>
      </vt:variant>
    </vt:vector>
  </HeadingPairs>
  <TitlesOfParts>
    <vt:vector size="34" baseType="lpstr">
      <vt:lpstr>IIF</vt:lpstr>
      <vt:lpstr>Índice</vt:lpstr>
      <vt:lpstr>1</vt:lpstr>
      <vt:lpstr>Tabla 1</vt:lpstr>
      <vt:lpstr>Tabla 2</vt:lpstr>
      <vt:lpstr>2</vt:lpstr>
      <vt:lpstr>3</vt:lpstr>
      <vt:lpstr>4</vt:lpstr>
      <vt:lpstr>5</vt:lpstr>
      <vt:lpstr>6</vt:lpstr>
      <vt:lpstr>7</vt:lpstr>
      <vt:lpstr>Tabla 3</vt:lpstr>
      <vt:lpstr>8</vt:lpstr>
      <vt:lpstr>9</vt:lpstr>
      <vt:lpstr>10</vt:lpstr>
      <vt:lpstr>11</vt:lpstr>
      <vt:lpstr>12</vt:lpstr>
      <vt:lpstr>13</vt:lpstr>
      <vt:lpstr>14</vt:lpstr>
      <vt:lpstr>15</vt:lpstr>
      <vt:lpstr>16</vt:lpstr>
      <vt:lpstr>17</vt:lpstr>
      <vt:lpstr>18</vt:lpstr>
      <vt:lpstr>19</vt:lpstr>
      <vt:lpstr>20</vt:lpstr>
      <vt:lpstr>A.1.1</vt:lpstr>
      <vt:lpstr>A.1.2</vt:lpstr>
      <vt:lpstr>Tabla A.1.1</vt:lpstr>
      <vt:lpstr>A.2.1</vt:lpstr>
      <vt:lpstr>A.2.2</vt:lpstr>
      <vt:lpstr>A.2.3</vt:lpstr>
      <vt:lpstr>Tabla A.2.1</vt:lpstr>
      <vt:lpstr>A.2.4</vt:lpstr>
      <vt:lpstr>A.2.5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Maya, Carlos Maria</dc:creator>
  <cp:lastModifiedBy>Usuario de Windows</cp:lastModifiedBy>
  <dcterms:created xsi:type="dcterms:W3CDTF">2022-10-17T14:33:31Z</dcterms:created>
  <dcterms:modified xsi:type="dcterms:W3CDTF">2022-10-27T20:18:47Z</dcterms:modified>
</cp:coreProperties>
</file>